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2450" tabRatio="639" activeTab="7"/>
  </bookViews>
  <sheets>
    <sheet name="Kapak" sheetId="7" r:id="rId1"/>
    <sheet name="Plan" sheetId="14" r:id="rId2"/>
    <sheet name="PERFORMANSLAR" sheetId="15" r:id="rId3"/>
    <sheet name="2019 Programı" sheetId="11" r:id="rId4"/>
    <sheet name="2020 Programı" sheetId="12" r:id="rId5"/>
    <sheet name="2021 Programı" sheetId="13" r:id="rId6"/>
    <sheet name="2022 Programı" sheetId="17" r:id="rId7"/>
    <sheet name="2023 Programı" sheetId="18" r:id="rId8"/>
    <sheet name="Olası (Stratejiler) Faaliyetler" sheetId="16" r:id="rId9"/>
  </sheets>
  <externalReferences>
    <externalReference r:id="rId10"/>
    <externalReference r:id="rId11"/>
  </externalReferences>
  <calcPr calcId="144525"/>
</workbook>
</file>

<file path=xl/calcChain.xml><?xml version="1.0" encoding="utf-8"?>
<calcChain xmlns="http://schemas.openxmlformats.org/spreadsheetml/2006/main">
  <c r="X189" i="18" l="1"/>
  <c r="S189" i="18"/>
  <c r="X188" i="18"/>
  <c r="S188" i="18"/>
  <c r="X187" i="18"/>
  <c r="S187" i="18"/>
  <c r="X186" i="18"/>
  <c r="S186" i="18"/>
  <c r="X185" i="18"/>
  <c r="S185" i="18"/>
  <c r="X184" i="18"/>
  <c r="S184" i="18"/>
  <c r="X183" i="18"/>
  <c r="S183" i="18"/>
  <c r="X182" i="18"/>
  <c r="S182" i="18"/>
  <c r="X181" i="18"/>
  <c r="S181" i="18"/>
  <c r="X180" i="18"/>
  <c r="S180" i="18"/>
  <c r="AC179" i="18"/>
  <c r="AB179" i="18"/>
  <c r="C179" i="18"/>
  <c r="X178" i="18"/>
  <c r="S178" i="18"/>
  <c r="X177" i="18"/>
  <c r="S177" i="18"/>
  <c r="X176" i="18"/>
  <c r="S176" i="18"/>
  <c r="X175" i="18"/>
  <c r="S175" i="18"/>
  <c r="X174" i="18"/>
  <c r="S174" i="18"/>
  <c r="X173" i="18"/>
  <c r="S173" i="18"/>
  <c r="X172" i="18"/>
  <c r="S172" i="18"/>
  <c r="X171" i="18"/>
  <c r="S171" i="18"/>
  <c r="X170" i="18"/>
  <c r="S170" i="18"/>
  <c r="X169" i="18"/>
  <c r="S169" i="18"/>
  <c r="AC168" i="18"/>
  <c r="AB168" i="18"/>
  <c r="C168" i="18"/>
  <c r="X167" i="18"/>
  <c r="S167" i="18"/>
  <c r="X166" i="18"/>
  <c r="S166" i="18"/>
  <c r="X165" i="18"/>
  <c r="S165" i="18"/>
  <c r="X164" i="18"/>
  <c r="S164" i="18"/>
  <c r="AC163" i="18"/>
  <c r="AB163" i="18"/>
  <c r="C163" i="18"/>
  <c r="X162" i="18"/>
  <c r="S162" i="18"/>
  <c r="X161" i="18"/>
  <c r="S161" i="18"/>
  <c r="X160" i="18"/>
  <c r="S160" i="18"/>
  <c r="X159" i="18"/>
  <c r="S159" i="18"/>
  <c r="S158" i="18"/>
  <c r="X157" i="18"/>
  <c r="S157" i="18"/>
  <c r="X156" i="18"/>
  <c r="S156" i="18"/>
  <c r="X155" i="18"/>
  <c r="S155" i="18"/>
  <c r="AC154" i="18"/>
  <c r="AB154" i="18"/>
  <c r="C154" i="18"/>
  <c r="X153" i="18"/>
  <c r="S153" i="18"/>
  <c r="X152" i="18"/>
  <c r="S152" i="18"/>
  <c r="X151" i="18"/>
  <c r="S151" i="18"/>
  <c r="X150" i="18"/>
  <c r="S150" i="18"/>
  <c r="X149" i="18"/>
  <c r="S149" i="18"/>
  <c r="AC148" i="18"/>
  <c r="AB148" i="18"/>
  <c r="C148" i="18"/>
  <c r="X147" i="18"/>
  <c r="S147" i="18"/>
  <c r="X146" i="18"/>
  <c r="S146" i="18"/>
  <c r="X145" i="18"/>
  <c r="S145" i="18"/>
  <c r="X144" i="18"/>
  <c r="S144" i="18"/>
  <c r="AC143" i="18"/>
  <c r="AB143" i="18"/>
  <c r="C143" i="18"/>
  <c r="X142" i="18"/>
  <c r="S142" i="18"/>
  <c r="X141" i="18"/>
  <c r="S141" i="18"/>
  <c r="X140" i="18"/>
  <c r="S140" i="18"/>
  <c r="X139" i="18"/>
  <c r="S139" i="18"/>
  <c r="X138" i="18"/>
  <c r="S138" i="18"/>
  <c r="AC137" i="18"/>
  <c r="AB137" i="18"/>
  <c r="C137" i="18"/>
  <c r="A137" i="18"/>
  <c r="X136" i="18"/>
  <c r="S136" i="18"/>
  <c r="X135" i="18"/>
  <c r="S135" i="18"/>
  <c r="X134" i="18"/>
  <c r="S134" i="18"/>
  <c r="X133" i="18"/>
  <c r="S133" i="18"/>
  <c r="X132" i="18"/>
  <c r="S132" i="18"/>
  <c r="X131" i="18"/>
  <c r="S131" i="18"/>
  <c r="X130" i="18"/>
  <c r="S130" i="18"/>
  <c r="X129" i="18"/>
  <c r="S129" i="18"/>
  <c r="X128" i="18"/>
  <c r="S128" i="18"/>
  <c r="X127" i="18"/>
  <c r="S127" i="18"/>
  <c r="AC126" i="18"/>
  <c r="AB126" i="18"/>
  <c r="C126" i="18"/>
  <c r="X119" i="18"/>
  <c r="S119" i="18"/>
  <c r="X118" i="18"/>
  <c r="S118" i="18"/>
  <c r="X117" i="18"/>
  <c r="S117" i="18"/>
  <c r="X116" i="18"/>
  <c r="S116" i="18"/>
  <c r="X115" i="18"/>
  <c r="S115" i="18"/>
  <c r="X114" i="18"/>
  <c r="S114" i="18"/>
  <c r="X113" i="18"/>
  <c r="S113" i="18"/>
  <c r="X112" i="18"/>
  <c r="S112" i="18"/>
  <c r="X111" i="18"/>
  <c r="S111" i="18"/>
  <c r="AC110" i="18"/>
  <c r="AB110" i="18"/>
  <c r="C110" i="18"/>
  <c r="X109" i="18"/>
  <c r="S109" i="18"/>
  <c r="X108" i="18"/>
  <c r="S108" i="18"/>
  <c r="X102" i="18"/>
  <c r="S102" i="18"/>
  <c r="X101" i="18"/>
  <c r="S101" i="18"/>
  <c r="X100" i="18"/>
  <c r="S100" i="18"/>
  <c r="X99" i="18"/>
  <c r="S99" i="18"/>
  <c r="X98" i="18"/>
  <c r="S98" i="18"/>
  <c r="X97" i="18"/>
  <c r="S97" i="18"/>
  <c r="X96" i="18"/>
  <c r="S96" i="18"/>
  <c r="X95" i="18"/>
  <c r="S95" i="18"/>
  <c r="AC94" i="18"/>
  <c r="AB94" i="18"/>
  <c r="C94" i="18"/>
  <c r="X93" i="18"/>
  <c r="S93" i="18"/>
  <c r="X92" i="18"/>
  <c r="S92" i="18"/>
  <c r="X86" i="18"/>
  <c r="S86" i="18"/>
  <c r="X85" i="18"/>
  <c r="S85" i="18"/>
  <c r="X84" i="18"/>
  <c r="S84" i="18"/>
  <c r="X83" i="18"/>
  <c r="S83" i="18"/>
  <c r="X82" i="18"/>
  <c r="S82" i="18"/>
  <c r="X81" i="18"/>
  <c r="S81" i="18"/>
  <c r="X80" i="18"/>
  <c r="S80" i="18"/>
  <c r="X79" i="18"/>
  <c r="S79" i="18"/>
  <c r="AC78" i="18"/>
  <c r="AB78" i="18"/>
  <c r="C78" i="18"/>
  <c r="X77" i="18"/>
  <c r="S77" i="18"/>
  <c r="X76" i="18"/>
  <c r="S76" i="18"/>
  <c r="X75" i="18"/>
  <c r="S75" i="18"/>
  <c r="X74" i="18"/>
  <c r="S74" i="18"/>
  <c r="AC73" i="18"/>
  <c r="AB73" i="18"/>
  <c r="C73" i="18"/>
  <c r="X72" i="18"/>
  <c r="S72" i="18"/>
  <c r="X71" i="18"/>
  <c r="S71" i="18"/>
  <c r="X70" i="18"/>
  <c r="S70" i="18"/>
  <c r="X69" i="18"/>
  <c r="S69" i="18"/>
  <c r="X68" i="18"/>
  <c r="S68" i="18"/>
  <c r="AC67" i="18"/>
  <c r="AB67" i="18"/>
  <c r="C67" i="18"/>
  <c r="X66" i="18"/>
  <c r="S66" i="18"/>
  <c r="X65" i="18"/>
  <c r="S65" i="18"/>
  <c r="X64" i="18"/>
  <c r="S64" i="18"/>
  <c r="X63" i="18"/>
  <c r="S63" i="18"/>
  <c r="AC62" i="18"/>
  <c r="AB62" i="18"/>
  <c r="C62" i="18"/>
  <c r="X61" i="18"/>
  <c r="S61" i="18"/>
  <c r="X60" i="18"/>
  <c r="S60" i="18"/>
  <c r="X59" i="18"/>
  <c r="S59" i="18"/>
  <c r="X58" i="18"/>
  <c r="S58" i="18"/>
  <c r="X57" i="18"/>
  <c r="S57" i="18"/>
  <c r="AC56" i="18"/>
  <c r="AB56" i="18"/>
  <c r="C56" i="18"/>
  <c r="X55" i="18"/>
  <c r="S55" i="18"/>
  <c r="X54" i="18"/>
  <c r="S54" i="18"/>
  <c r="X53" i="18"/>
  <c r="S53" i="18"/>
  <c r="X52" i="18"/>
  <c r="S52" i="18"/>
  <c r="AC51" i="18"/>
  <c r="AB51" i="18"/>
  <c r="C51" i="18"/>
  <c r="A51" i="18"/>
  <c r="X50" i="18"/>
  <c r="S50" i="18"/>
  <c r="X49" i="18"/>
  <c r="S49" i="18"/>
  <c r="X48" i="18"/>
  <c r="S48" i="18"/>
  <c r="AC47" i="18"/>
  <c r="AB47" i="18"/>
  <c r="C47" i="18"/>
  <c r="X46" i="18"/>
  <c r="S46" i="18"/>
  <c r="X45" i="18"/>
  <c r="S45" i="18"/>
  <c r="X44" i="18"/>
  <c r="S44" i="18"/>
  <c r="X43" i="18"/>
  <c r="S43" i="18"/>
  <c r="X42" i="18"/>
  <c r="S42" i="18"/>
  <c r="AC41" i="18"/>
  <c r="AB41" i="18"/>
  <c r="C41" i="18"/>
  <c r="X40" i="18"/>
  <c r="S40" i="18"/>
  <c r="X39" i="18"/>
  <c r="S39" i="18"/>
  <c r="X38" i="18"/>
  <c r="S38" i="18"/>
  <c r="X37" i="18"/>
  <c r="S37" i="18"/>
  <c r="X36" i="18"/>
  <c r="S36" i="18"/>
  <c r="X35" i="18"/>
  <c r="S35" i="18"/>
  <c r="X34" i="18"/>
  <c r="S34" i="18"/>
  <c r="X33" i="18"/>
  <c r="S33" i="18"/>
  <c r="X32" i="18"/>
  <c r="S32" i="18"/>
  <c r="X31" i="18"/>
  <c r="S31" i="18"/>
  <c r="AC30" i="18"/>
  <c r="AB30" i="18"/>
  <c r="C30" i="18"/>
  <c r="X29" i="18"/>
  <c r="S29" i="18"/>
  <c r="X28" i="18"/>
  <c r="S28" i="18"/>
  <c r="X27" i="18"/>
  <c r="S27" i="18"/>
  <c r="X26" i="18"/>
  <c r="S26" i="18"/>
  <c r="AC25" i="18"/>
  <c r="AB25" i="18"/>
  <c r="C25" i="18"/>
  <c r="X24" i="18"/>
  <c r="S24" i="18"/>
  <c r="X23" i="18"/>
  <c r="S23" i="18"/>
  <c r="X22" i="18"/>
  <c r="S22" i="18"/>
  <c r="AC21" i="18"/>
  <c r="AB21" i="18"/>
  <c r="C21" i="18"/>
  <c r="X20" i="18"/>
  <c r="S20" i="18"/>
  <c r="X19" i="18"/>
  <c r="S19" i="18"/>
  <c r="X18" i="18"/>
  <c r="S18" i="18"/>
  <c r="AC17" i="18"/>
  <c r="AB17" i="18"/>
  <c r="C17" i="18"/>
  <c r="X15" i="18"/>
  <c r="S15" i="18"/>
  <c r="X14" i="18"/>
  <c r="S14" i="18"/>
  <c r="X13" i="18"/>
  <c r="S13" i="18"/>
  <c r="X12" i="18"/>
  <c r="S12" i="18"/>
  <c r="X11" i="18"/>
  <c r="S11" i="18"/>
  <c r="X10" i="18"/>
  <c r="S10" i="18"/>
  <c r="X9" i="18"/>
  <c r="S9" i="18"/>
  <c r="X8" i="18"/>
  <c r="S8" i="18"/>
  <c r="AC7" i="18"/>
  <c r="AB7" i="18"/>
  <c r="C7" i="18"/>
  <c r="X6" i="18"/>
  <c r="S6" i="18"/>
  <c r="X5" i="18"/>
  <c r="S5" i="18"/>
  <c r="X4" i="18"/>
  <c r="S4" i="18"/>
  <c r="X3" i="18"/>
  <c r="S3" i="18"/>
  <c r="AC2" i="18"/>
  <c r="AC191" i="18" s="1"/>
  <c r="AB2" i="18"/>
  <c r="AB191" i="18" s="1"/>
  <c r="C2" i="18"/>
  <c r="A2" i="18"/>
  <c r="X168" i="17" l="1"/>
  <c r="S168" i="17"/>
  <c r="X167" i="17"/>
  <c r="S167" i="17"/>
  <c r="X166" i="17"/>
  <c r="S166" i="17"/>
  <c r="X165" i="17"/>
  <c r="S165" i="17"/>
  <c r="X162" i="17"/>
  <c r="S162" i="17"/>
  <c r="X161" i="17"/>
  <c r="S161" i="17"/>
  <c r="X160" i="17"/>
  <c r="S160" i="17"/>
  <c r="X159" i="17"/>
  <c r="S159" i="17"/>
  <c r="X158" i="17"/>
  <c r="S158" i="17"/>
  <c r="X157" i="17"/>
  <c r="S157" i="17"/>
  <c r="X156" i="17"/>
  <c r="S156" i="17"/>
  <c r="X153" i="17"/>
  <c r="S153" i="17"/>
  <c r="X152" i="17"/>
  <c r="S152" i="17"/>
  <c r="X151" i="17"/>
  <c r="S151" i="17"/>
  <c r="X148" i="17"/>
  <c r="S148" i="17"/>
  <c r="X147" i="17"/>
  <c r="X146" i="17"/>
  <c r="S146" i="17"/>
  <c r="X145" i="17"/>
  <c r="S145" i="17"/>
  <c r="X142" i="17"/>
  <c r="S142" i="17"/>
  <c r="X141" i="17"/>
  <c r="S141" i="17"/>
  <c r="X140" i="17"/>
  <c r="S140" i="17"/>
  <c r="X139" i="17"/>
  <c r="S139" i="17"/>
  <c r="X77" i="17"/>
  <c r="S77" i="17"/>
  <c r="X76" i="17"/>
  <c r="S76" i="17"/>
  <c r="X75" i="17"/>
  <c r="S75" i="17"/>
  <c r="X71" i="17"/>
  <c r="S71" i="17"/>
  <c r="S70" i="17"/>
  <c r="X69" i="17"/>
  <c r="X66" i="17"/>
  <c r="S66" i="17"/>
  <c r="X65" i="17"/>
  <c r="S65" i="17"/>
  <c r="X64" i="17"/>
  <c r="S64" i="17"/>
  <c r="X61" i="17"/>
  <c r="S61" i="17"/>
  <c r="X60" i="17"/>
  <c r="S60" i="17"/>
  <c r="X59" i="17"/>
  <c r="S59" i="17"/>
  <c r="X58" i="17"/>
  <c r="S58" i="17"/>
  <c r="X55" i="17"/>
  <c r="X54" i="17"/>
  <c r="S54" i="17"/>
  <c r="X53" i="17"/>
  <c r="S53" i="17"/>
  <c r="X50" i="17"/>
  <c r="S50" i="17"/>
  <c r="X49" i="17"/>
  <c r="S49" i="17"/>
  <c r="X48" i="17"/>
  <c r="S48" i="17"/>
  <c r="X45" i="17"/>
  <c r="S45" i="17"/>
  <c r="X44" i="17"/>
  <c r="S44" i="17"/>
  <c r="X43" i="17"/>
  <c r="S43" i="17"/>
  <c r="X29" i="17"/>
  <c r="S29" i="17"/>
  <c r="X28" i="17"/>
  <c r="S28" i="17"/>
  <c r="X27" i="17"/>
  <c r="S27" i="17"/>
  <c r="X24" i="17"/>
  <c r="S24" i="17"/>
  <c r="X23" i="17"/>
  <c r="S23" i="17"/>
  <c r="X22" i="17"/>
  <c r="S22" i="17"/>
  <c r="X21" i="17"/>
  <c r="S21" i="17"/>
  <c r="X18" i="17"/>
  <c r="S18" i="17"/>
  <c r="X17" i="17"/>
  <c r="S17" i="17"/>
  <c r="X16" i="17"/>
  <c r="S16" i="17"/>
  <c r="C20" i="17"/>
  <c r="X13" i="17"/>
  <c r="X12" i="17"/>
  <c r="S12" i="17"/>
  <c r="X11" i="17"/>
  <c r="S11" i="17"/>
  <c r="X10" i="17"/>
  <c r="S10" i="17"/>
  <c r="X9" i="17"/>
  <c r="S9" i="17"/>
  <c r="X8" i="17"/>
  <c r="S8" i="17"/>
  <c r="C15" i="17"/>
  <c r="X5" i="17"/>
  <c r="S5" i="17"/>
  <c r="X4" i="17"/>
  <c r="S4" i="17"/>
  <c r="X3" i="17"/>
  <c r="S3" i="17"/>
  <c r="A2" i="17"/>
  <c r="C2" i="17"/>
  <c r="AB2" i="17"/>
  <c r="AC2" i="17"/>
  <c r="S6" i="17"/>
  <c r="X6" i="17"/>
  <c r="C7" i="17"/>
  <c r="AB7" i="17"/>
  <c r="AC7" i="17"/>
  <c r="S14" i="17"/>
  <c r="X14" i="17"/>
  <c r="AB15" i="17"/>
  <c r="AC15" i="17"/>
  <c r="S19" i="17"/>
  <c r="X19" i="17"/>
  <c r="AB20" i="17"/>
  <c r="AC20" i="17"/>
  <c r="C26" i="17"/>
  <c r="AB26" i="17"/>
  <c r="AC26" i="17"/>
  <c r="S30" i="17"/>
  <c r="X30" i="17"/>
  <c r="C31" i="17"/>
  <c r="AB31" i="17"/>
  <c r="AC31" i="17"/>
  <c r="S32" i="17"/>
  <c r="X32" i="17"/>
  <c r="S33" i="17"/>
  <c r="X33" i="17"/>
  <c r="S34" i="17"/>
  <c r="X34" i="17"/>
  <c r="S35" i="17"/>
  <c r="X35" i="17"/>
  <c r="S36" i="17"/>
  <c r="X36" i="17"/>
  <c r="S37" i="17"/>
  <c r="X37" i="17"/>
  <c r="S38" i="17"/>
  <c r="X38" i="17"/>
  <c r="S39" i="17"/>
  <c r="X39" i="17"/>
  <c r="S40" i="17"/>
  <c r="X40" i="17"/>
  <c r="S41" i="17"/>
  <c r="X41" i="17"/>
  <c r="C42" i="17"/>
  <c r="AB42" i="17"/>
  <c r="AC42" i="17"/>
  <c r="S46" i="17"/>
  <c r="X46" i="17"/>
  <c r="C47" i="17"/>
  <c r="AB47" i="17"/>
  <c r="AC47" i="17"/>
  <c r="S51" i="17"/>
  <c r="X51" i="17"/>
  <c r="A52" i="17"/>
  <c r="C52" i="17"/>
  <c r="AB52" i="17"/>
  <c r="AC52" i="17"/>
  <c r="S56" i="17"/>
  <c r="X56" i="17"/>
  <c r="C57" i="17"/>
  <c r="AB57" i="17"/>
  <c r="AC57" i="17"/>
  <c r="S62" i="17"/>
  <c r="X62" i="17"/>
  <c r="C63" i="17"/>
  <c r="AB63" i="17"/>
  <c r="AC63" i="17"/>
  <c r="S67" i="17"/>
  <c r="X67" i="17"/>
  <c r="C68" i="17"/>
  <c r="AB68" i="17"/>
  <c r="AC68" i="17"/>
  <c r="S73" i="17"/>
  <c r="X73" i="17"/>
  <c r="C74" i="17"/>
  <c r="AB74" i="17"/>
  <c r="AC74" i="17"/>
  <c r="S78" i="17"/>
  <c r="X78" i="17"/>
  <c r="C79" i="17"/>
  <c r="AB79" i="17"/>
  <c r="AC79" i="17"/>
  <c r="S80" i="17"/>
  <c r="X80" i="17"/>
  <c r="S81" i="17"/>
  <c r="X81" i="17"/>
  <c r="S82" i="17"/>
  <c r="X82" i="17"/>
  <c r="S83" i="17"/>
  <c r="X83" i="17"/>
  <c r="S84" i="17"/>
  <c r="X84" i="17"/>
  <c r="S85" i="17"/>
  <c r="X85" i="17"/>
  <c r="S86" i="17"/>
  <c r="X86" i="17"/>
  <c r="S87" i="17"/>
  <c r="X87" i="17"/>
  <c r="S93" i="17"/>
  <c r="X93" i="17"/>
  <c r="S94" i="17"/>
  <c r="X94" i="17"/>
  <c r="C95" i="17"/>
  <c r="AB95" i="17"/>
  <c r="AC95" i="17"/>
  <c r="S96" i="17"/>
  <c r="X96" i="17"/>
  <c r="S97" i="17"/>
  <c r="X97" i="17"/>
  <c r="S98" i="17"/>
  <c r="X98" i="17"/>
  <c r="S99" i="17"/>
  <c r="X99" i="17"/>
  <c r="S100" i="17"/>
  <c r="X100" i="17"/>
  <c r="S101" i="17"/>
  <c r="X101" i="17"/>
  <c r="S102" i="17"/>
  <c r="X102" i="17"/>
  <c r="S103" i="17"/>
  <c r="X103" i="17"/>
  <c r="S109" i="17"/>
  <c r="X109" i="17"/>
  <c r="S110" i="17"/>
  <c r="X110" i="17"/>
  <c r="C111" i="17"/>
  <c r="AB111" i="17"/>
  <c r="AC111" i="17"/>
  <c r="S112" i="17"/>
  <c r="X112" i="17"/>
  <c r="S113" i="17"/>
  <c r="X113" i="17"/>
  <c r="S114" i="17"/>
  <c r="X114" i="17"/>
  <c r="S115" i="17"/>
  <c r="X115" i="17"/>
  <c r="S116" i="17"/>
  <c r="X116" i="17"/>
  <c r="S117" i="17"/>
  <c r="X117" i="17"/>
  <c r="S118" i="17"/>
  <c r="X118" i="17"/>
  <c r="S119" i="17"/>
  <c r="X119" i="17"/>
  <c r="S120" i="17"/>
  <c r="X120" i="17"/>
  <c r="C127" i="17"/>
  <c r="AB127" i="17"/>
  <c r="AC127" i="17"/>
  <c r="S128" i="17"/>
  <c r="X128" i="17"/>
  <c r="S129" i="17"/>
  <c r="X129" i="17"/>
  <c r="S130" i="17"/>
  <c r="X130" i="17"/>
  <c r="S131" i="17"/>
  <c r="X131" i="17"/>
  <c r="S132" i="17"/>
  <c r="X132" i="17"/>
  <c r="S133" i="17"/>
  <c r="X133" i="17"/>
  <c r="S134" i="17"/>
  <c r="X134" i="17"/>
  <c r="S135" i="17"/>
  <c r="X135" i="17"/>
  <c r="S136" i="17"/>
  <c r="X136" i="17"/>
  <c r="S137" i="17"/>
  <c r="X137" i="17"/>
  <c r="A138" i="17"/>
  <c r="C138" i="17"/>
  <c r="AB138" i="17"/>
  <c r="AC138" i="17"/>
  <c r="S143" i="17"/>
  <c r="X143" i="17"/>
  <c r="C144" i="17"/>
  <c r="AB144" i="17"/>
  <c r="AC144" i="17"/>
  <c r="S149" i="17"/>
  <c r="X149" i="17"/>
  <c r="C150" i="17"/>
  <c r="AB150" i="17"/>
  <c r="AC150" i="17"/>
  <c r="S154" i="17"/>
  <c r="X154" i="17"/>
  <c r="C155" i="17"/>
  <c r="AB155" i="17"/>
  <c r="AC155" i="17"/>
  <c r="C164" i="17"/>
  <c r="AB164" i="17"/>
  <c r="AC164" i="17"/>
  <c r="S169" i="17"/>
  <c r="X169" i="17"/>
  <c r="C170" i="17"/>
  <c r="AB170" i="17"/>
  <c r="AC170" i="17"/>
  <c r="S171" i="17"/>
  <c r="X171" i="17"/>
  <c r="S172" i="17"/>
  <c r="X172" i="17"/>
  <c r="S173" i="17"/>
  <c r="X173" i="17"/>
  <c r="S174" i="17"/>
  <c r="X174" i="17"/>
  <c r="S175" i="17"/>
  <c r="X175" i="17"/>
  <c r="S176" i="17"/>
  <c r="X176" i="17"/>
  <c r="S177" i="17"/>
  <c r="X177" i="17"/>
  <c r="S178" i="17"/>
  <c r="X178" i="17"/>
  <c r="S179" i="17"/>
  <c r="X179" i="17"/>
  <c r="S180" i="17"/>
  <c r="X180" i="17"/>
  <c r="C181" i="17"/>
  <c r="AB181" i="17"/>
  <c r="AC181" i="17"/>
  <c r="S182" i="17"/>
  <c r="X182" i="17"/>
  <c r="S183" i="17"/>
  <c r="X183" i="17"/>
  <c r="S184" i="17"/>
  <c r="X184" i="17"/>
  <c r="S185" i="17"/>
  <c r="X185" i="17"/>
  <c r="S186" i="17"/>
  <c r="X186" i="17"/>
  <c r="S187" i="17"/>
  <c r="X187" i="17"/>
  <c r="S188" i="17"/>
  <c r="X188" i="17"/>
  <c r="S189" i="17"/>
  <c r="X189" i="17"/>
  <c r="S190" i="17"/>
  <c r="X190" i="17"/>
  <c r="S191" i="17"/>
  <c r="X191" i="17"/>
  <c r="AB193" i="17" l="1"/>
  <c r="AC193" i="17"/>
  <c r="X157" i="13"/>
  <c r="S157" i="13"/>
  <c r="S5" i="13" l="1"/>
  <c r="S6" i="13"/>
  <c r="S3" i="13"/>
  <c r="S161" i="13"/>
  <c r="X56" i="13"/>
  <c r="S46" i="13"/>
  <c r="S141" i="13"/>
  <c r="C9" i="12"/>
  <c r="C139" i="13"/>
  <c r="X167" i="13"/>
  <c r="S167" i="13"/>
  <c r="X166" i="13"/>
  <c r="S166" i="13"/>
  <c r="X165" i="13"/>
  <c r="S165" i="13"/>
  <c r="X164" i="13"/>
  <c r="S164" i="13"/>
  <c r="C163" i="13"/>
  <c r="X160" i="13"/>
  <c r="S160" i="13"/>
  <c r="X159" i="13"/>
  <c r="S159" i="13"/>
  <c r="X158" i="13"/>
  <c r="S158" i="13"/>
  <c r="X156" i="13"/>
  <c r="S156" i="13"/>
  <c r="C155" i="13"/>
  <c r="X154" i="13"/>
  <c r="S154" i="13"/>
  <c r="X153" i="13"/>
  <c r="S153" i="13"/>
  <c r="X152" i="13"/>
  <c r="S152" i="13"/>
  <c r="X151" i="13"/>
  <c r="S151" i="13"/>
  <c r="C150" i="13"/>
  <c r="X149" i="13"/>
  <c r="S149" i="13"/>
  <c r="X147" i="13"/>
  <c r="S147" i="13"/>
  <c r="X146" i="13"/>
  <c r="S146" i="13"/>
  <c r="C145" i="13"/>
  <c r="X144" i="13"/>
  <c r="S144" i="13"/>
  <c r="X143" i="13"/>
  <c r="S143" i="13"/>
  <c r="X142" i="13"/>
  <c r="X141" i="13"/>
  <c r="X140" i="13"/>
  <c r="X138" i="13"/>
  <c r="S138" i="13"/>
  <c r="X137" i="13"/>
  <c r="S137" i="13"/>
  <c r="X136" i="13"/>
  <c r="S136" i="13"/>
  <c r="X135" i="13"/>
  <c r="S135" i="13"/>
  <c r="X134" i="13"/>
  <c r="S134" i="13"/>
  <c r="X133" i="13"/>
  <c r="S133" i="13"/>
  <c r="X132" i="13"/>
  <c r="S132" i="13"/>
  <c r="X131" i="13"/>
  <c r="S131" i="13"/>
  <c r="X130" i="13"/>
  <c r="S130" i="13"/>
  <c r="X129" i="13"/>
  <c r="S129" i="13"/>
  <c r="C128" i="13"/>
  <c r="X121" i="13"/>
  <c r="S121" i="13"/>
  <c r="X120" i="13"/>
  <c r="S120" i="13"/>
  <c r="X119" i="13"/>
  <c r="S119" i="13"/>
  <c r="X118" i="13"/>
  <c r="S118" i="13"/>
  <c r="X117" i="13"/>
  <c r="S117" i="13"/>
  <c r="X116" i="13"/>
  <c r="S116" i="13"/>
  <c r="X115" i="13"/>
  <c r="S115" i="13"/>
  <c r="X114" i="13"/>
  <c r="S114" i="13"/>
  <c r="X113" i="13"/>
  <c r="S113" i="13"/>
  <c r="C112" i="13"/>
  <c r="X111" i="13"/>
  <c r="S111" i="13"/>
  <c r="X110" i="13"/>
  <c r="S110" i="13"/>
  <c r="X104" i="13"/>
  <c r="S104" i="13"/>
  <c r="X103" i="13"/>
  <c r="S103" i="13"/>
  <c r="X102" i="13"/>
  <c r="S102" i="13"/>
  <c r="X101" i="13"/>
  <c r="S101" i="13"/>
  <c r="X100" i="13"/>
  <c r="S100" i="13"/>
  <c r="X99" i="13"/>
  <c r="S99" i="13"/>
  <c r="X98" i="13"/>
  <c r="S98" i="13"/>
  <c r="X97" i="13"/>
  <c r="S97" i="13"/>
  <c r="C96" i="13"/>
  <c r="X95" i="13"/>
  <c r="S95" i="13"/>
  <c r="X94" i="13"/>
  <c r="S94" i="13"/>
  <c r="X88" i="13"/>
  <c r="S88" i="13"/>
  <c r="X87" i="13"/>
  <c r="S87" i="13"/>
  <c r="X86" i="13"/>
  <c r="S86" i="13"/>
  <c r="X85" i="13"/>
  <c r="S85" i="13"/>
  <c r="X84" i="13"/>
  <c r="S84" i="13"/>
  <c r="X83" i="13"/>
  <c r="S83" i="13"/>
  <c r="X82" i="13"/>
  <c r="S82" i="13"/>
  <c r="X81" i="13"/>
  <c r="S81" i="13"/>
  <c r="C80" i="13"/>
  <c r="X79" i="13"/>
  <c r="S79" i="13"/>
  <c r="X78" i="13"/>
  <c r="S78" i="13"/>
  <c r="X77" i="13"/>
  <c r="S77" i="13"/>
  <c r="X76" i="13"/>
  <c r="S76" i="13"/>
  <c r="C75" i="13"/>
  <c r="X74" i="13"/>
  <c r="S74" i="13"/>
  <c r="X73" i="13"/>
  <c r="S73" i="13"/>
  <c r="X72" i="13"/>
  <c r="S72" i="13"/>
  <c r="S71" i="13"/>
  <c r="X70" i="13"/>
  <c r="C69" i="13"/>
  <c r="X67" i="13"/>
  <c r="X66" i="13"/>
  <c r="S66" i="13"/>
  <c r="X65" i="13"/>
  <c r="S65" i="13"/>
  <c r="C64" i="13"/>
  <c r="X63" i="13"/>
  <c r="S63" i="13"/>
  <c r="X62" i="13"/>
  <c r="S62" i="13"/>
  <c r="X61" i="13"/>
  <c r="S61" i="13"/>
  <c r="X60" i="13"/>
  <c r="S60" i="13"/>
  <c r="C59" i="13"/>
  <c r="X57" i="13"/>
  <c r="S57" i="13"/>
  <c r="X55" i="13"/>
  <c r="S55" i="13"/>
  <c r="X54" i="13"/>
  <c r="S54" i="13"/>
  <c r="C53" i="13"/>
  <c r="X52" i="13"/>
  <c r="S52" i="13"/>
  <c r="X51" i="13"/>
  <c r="S51" i="13"/>
  <c r="X50" i="13"/>
  <c r="S50" i="13"/>
  <c r="X49" i="13"/>
  <c r="S49" i="13"/>
  <c r="C48" i="13"/>
  <c r="X47" i="13"/>
  <c r="S47" i="13"/>
  <c r="X46" i="13"/>
  <c r="X45" i="13"/>
  <c r="S45" i="13"/>
  <c r="X44" i="13"/>
  <c r="S44" i="13"/>
  <c r="C43" i="13"/>
  <c r="X42" i="13"/>
  <c r="S42" i="13"/>
  <c r="X41" i="13"/>
  <c r="S41" i="13"/>
  <c r="X40" i="13"/>
  <c r="S40" i="13"/>
  <c r="X39" i="13"/>
  <c r="S39" i="13"/>
  <c r="X38" i="13"/>
  <c r="S38" i="13"/>
  <c r="X37" i="13"/>
  <c r="S37" i="13"/>
  <c r="X36" i="13"/>
  <c r="S36" i="13"/>
  <c r="X35" i="13"/>
  <c r="S35" i="13"/>
  <c r="X34" i="13"/>
  <c r="S34" i="13"/>
  <c r="X33" i="13"/>
  <c r="S33" i="13"/>
  <c r="C32" i="13"/>
  <c r="X31" i="13"/>
  <c r="S31" i="13"/>
  <c r="X30" i="13"/>
  <c r="S30" i="13"/>
  <c r="X29" i="13"/>
  <c r="S29" i="13"/>
  <c r="X28" i="13"/>
  <c r="S28" i="13"/>
  <c r="C27" i="13"/>
  <c r="X26" i="13"/>
  <c r="S26" i="13"/>
  <c r="X25" i="13"/>
  <c r="X24" i="13"/>
  <c r="S24" i="13"/>
  <c r="X23" i="13"/>
  <c r="S23" i="13"/>
  <c r="X22" i="13"/>
  <c r="S22" i="13"/>
  <c r="X21" i="13"/>
  <c r="S21" i="13"/>
  <c r="C20" i="13"/>
  <c r="X19" i="13"/>
  <c r="S19" i="13"/>
  <c r="X18" i="13"/>
  <c r="S18" i="13"/>
  <c r="X17" i="13"/>
  <c r="S17" i="13"/>
  <c r="X16" i="13"/>
  <c r="S16" i="13"/>
  <c r="C15" i="13"/>
  <c r="X13" i="13"/>
  <c r="S13" i="13"/>
  <c r="X12" i="13"/>
  <c r="S12" i="13"/>
  <c r="X11" i="13"/>
  <c r="S11" i="13"/>
  <c r="X10" i="13"/>
  <c r="S10" i="13"/>
  <c r="X9" i="13"/>
  <c r="S9" i="13"/>
  <c r="C8" i="13"/>
  <c r="C2" i="13"/>
  <c r="X190" i="13" l="1"/>
  <c r="S190" i="13"/>
  <c r="X189" i="13"/>
  <c r="S189" i="13"/>
  <c r="X188" i="13"/>
  <c r="S188" i="13"/>
  <c r="X187" i="13"/>
  <c r="S187" i="13"/>
  <c r="X186" i="13"/>
  <c r="S186" i="13"/>
  <c r="X185" i="13"/>
  <c r="S185" i="13"/>
  <c r="X184" i="13"/>
  <c r="S184" i="13"/>
  <c r="X183" i="13"/>
  <c r="S183" i="13"/>
  <c r="X182" i="13"/>
  <c r="S182" i="13"/>
  <c r="X181" i="13"/>
  <c r="S181" i="13"/>
  <c r="AC180" i="13"/>
  <c r="AB180" i="13"/>
  <c r="C180" i="13"/>
  <c r="X179" i="13"/>
  <c r="S179" i="13"/>
  <c r="X178" i="13"/>
  <c r="S178" i="13"/>
  <c r="X177" i="13"/>
  <c r="S177" i="13"/>
  <c r="X176" i="13"/>
  <c r="S176" i="13"/>
  <c r="X175" i="13"/>
  <c r="S175" i="13"/>
  <c r="X174" i="13"/>
  <c r="S174" i="13"/>
  <c r="X173" i="13"/>
  <c r="S173" i="13"/>
  <c r="X172" i="13"/>
  <c r="S172" i="13"/>
  <c r="X171" i="13"/>
  <c r="S171" i="13"/>
  <c r="X170" i="13"/>
  <c r="S170" i="13"/>
  <c r="AC169" i="13"/>
  <c r="AB169" i="13"/>
  <c r="C169" i="13"/>
  <c r="AC163" i="13"/>
  <c r="AB163" i="13"/>
  <c r="AC155" i="13"/>
  <c r="AB155" i="13"/>
  <c r="AC150" i="13"/>
  <c r="AB150" i="13"/>
  <c r="AC145" i="13"/>
  <c r="AB145" i="13"/>
  <c r="AC139" i="13"/>
  <c r="AB139" i="13"/>
  <c r="A139" i="13"/>
  <c r="AC128" i="13"/>
  <c r="AB128" i="13"/>
  <c r="AC112" i="13"/>
  <c r="AB112" i="13"/>
  <c r="AC96" i="13"/>
  <c r="AB96" i="13"/>
  <c r="AC80" i="13"/>
  <c r="AB80" i="13"/>
  <c r="AC75" i="13"/>
  <c r="AB75" i="13"/>
  <c r="AC69" i="13"/>
  <c r="AB69" i="13"/>
  <c r="AC64" i="13"/>
  <c r="AB64" i="13"/>
  <c r="AC59" i="13"/>
  <c r="AB59" i="13"/>
  <c r="AC53" i="13"/>
  <c r="AB53" i="13"/>
  <c r="A53" i="13"/>
  <c r="AC48" i="13"/>
  <c r="AB48" i="13"/>
  <c r="AC43" i="13"/>
  <c r="AB43" i="13"/>
  <c r="AC32" i="13"/>
  <c r="AB32" i="13"/>
  <c r="AC27" i="13"/>
  <c r="AB27" i="13"/>
  <c r="AC20" i="13"/>
  <c r="AB20" i="13"/>
  <c r="AC15" i="13"/>
  <c r="AB15" i="13"/>
  <c r="AC8" i="13"/>
  <c r="AB8" i="13"/>
  <c r="AC2" i="13"/>
  <c r="AB2" i="13"/>
  <c r="A2" i="13"/>
  <c r="AB192" i="13" l="1"/>
  <c r="AC192" i="13"/>
  <c r="X167" i="12"/>
  <c r="S167" i="12"/>
  <c r="S150" i="12"/>
  <c r="X150" i="12"/>
  <c r="S16" i="12" l="1"/>
  <c r="S171" i="12" l="1"/>
  <c r="X171" i="12"/>
  <c r="X173" i="12"/>
  <c r="S173" i="12"/>
  <c r="X172" i="12"/>
  <c r="S172" i="12"/>
  <c r="X170" i="12"/>
  <c r="S170" i="12"/>
  <c r="X164" i="12"/>
  <c r="S164" i="12"/>
  <c r="X158" i="12"/>
  <c r="S158" i="12"/>
  <c r="X153" i="12"/>
  <c r="S153" i="12"/>
  <c r="X84" i="12"/>
  <c r="S84" i="12"/>
  <c r="X83" i="12"/>
  <c r="S83" i="12"/>
  <c r="X79" i="12"/>
  <c r="S79" i="12"/>
  <c r="S78" i="12"/>
  <c r="X77" i="12"/>
  <c r="S77" i="12"/>
  <c r="X74" i="12"/>
  <c r="S74" i="12"/>
  <c r="X73" i="12"/>
  <c r="S73" i="12"/>
  <c r="X72" i="12"/>
  <c r="S72" i="12"/>
  <c r="X69" i="12"/>
  <c r="S69" i="12"/>
  <c r="X68" i="12"/>
  <c r="S68" i="12"/>
  <c r="X67" i="12"/>
  <c r="S67" i="12"/>
  <c r="X63" i="12"/>
  <c r="S63" i="12"/>
  <c r="S116" i="11"/>
  <c r="X62" i="12"/>
  <c r="S62" i="12"/>
  <c r="X58" i="12"/>
  <c r="S58" i="12"/>
  <c r="X57" i="12"/>
  <c r="S57" i="12"/>
  <c r="X51" i="12"/>
  <c r="S51" i="12"/>
  <c r="X50" i="12"/>
  <c r="S50" i="12"/>
  <c r="X34" i="12"/>
  <c r="S34" i="12"/>
  <c r="X33" i="12"/>
  <c r="S33" i="12"/>
  <c r="X26" i="12"/>
  <c r="S26" i="12"/>
  <c r="X22" i="12"/>
  <c r="S22" i="12"/>
  <c r="X21" i="12"/>
  <c r="S21" i="12"/>
  <c r="X20" i="12"/>
  <c r="S20" i="12"/>
  <c r="X12" i="12"/>
  <c r="S12" i="12"/>
  <c r="X11" i="12"/>
  <c r="S11" i="12"/>
  <c r="X10" i="12"/>
  <c r="S10" i="12"/>
  <c r="S7" i="11"/>
  <c r="X6" i="12"/>
  <c r="S6" i="12"/>
  <c r="X5" i="12"/>
  <c r="S5" i="12"/>
  <c r="X4" i="12"/>
  <c r="S4" i="12"/>
  <c r="X3" i="12"/>
  <c r="X159" i="11" l="1"/>
  <c r="Y163" i="11" l="1"/>
  <c r="T163" i="11"/>
  <c r="S250" i="11"/>
  <c r="X250" i="11"/>
  <c r="X114" i="11" l="1"/>
  <c r="C66" i="11" l="1"/>
  <c r="Z27" i="14" l="1"/>
  <c r="Y27" i="14"/>
  <c r="Z26" i="14"/>
  <c r="Z25" i="14"/>
  <c r="Y25" i="14"/>
  <c r="Y24" i="14"/>
  <c r="Z23" i="14"/>
  <c r="Y23" i="14"/>
  <c r="Z22" i="14"/>
  <c r="Y22" i="14"/>
  <c r="Z21" i="14"/>
  <c r="Y21" i="14"/>
  <c r="Y19" i="14"/>
  <c r="Z17" i="14"/>
  <c r="Y17" i="14"/>
  <c r="Y16" i="14"/>
  <c r="Z15" i="14"/>
  <c r="Y15" i="14"/>
  <c r="Y13" i="14"/>
  <c r="Z12" i="14"/>
  <c r="Y12" i="14"/>
  <c r="Z10" i="14"/>
  <c r="Y10" i="14"/>
  <c r="Z8" i="14"/>
  <c r="Y8" i="14"/>
  <c r="Y6" i="14"/>
  <c r="Y5" i="14"/>
  <c r="Y4" i="14"/>
  <c r="Y3" i="14"/>
  <c r="W27" i="14"/>
  <c r="V27" i="14"/>
  <c r="V25" i="14"/>
  <c r="W24" i="14"/>
  <c r="V24" i="14"/>
  <c r="W23" i="14"/>
  <c r="V23" i="14"/>
  <c r="W21" i="14"/>
  <c r="V21" i="14"/>
  <c r="W19" i="14"/>
  <c r="V19" i="14"/>
  <c r="W18" i="14"/>
  <c r="V18" i="14"/>
  <c r="W17" i="14"/>
  <c r="V17" i="14"/>
  <c r="V16" i="14"/>
  <c r="W15" i="14"/>
  <c r="V15" i="14"/>
  <c r="W14" i="14"/>
  <c r="V14" i="14"/>
  <c r="W13" i="14"/>
  <c r="V13" i="14"/>
  <c r="V12" i="14"/>
  <c r="W10" i="14"/>
  <c r="V10" i="14"/>
  <c r="W9" i="14"/>
  <c r="V9" i="14"/>
  <c r="W8" i="14"/>
  <c r="V8" i="14"/>
  <c r="V7" i="14"/>
  <c r="W6" i="14"/>
  <c r="V6" i="14"/>
  <c r="W5" i="14"/>
  <c r="V5" i="14"/>
  <c r="W4" i="14"/>
  <c r="V4" i="14"/>
  <c r="V3" i="14"/>
  <c r="T27" i="14"/>
  <c r="S27" i="14"/>
  <c r="T26" i="14"/>
  <c r="S26" i="14"/>
  <c r="T25" i="14"/>
  <c r="S25" i="14"/>
  <c r="T24" i="14"/>
  <c r="S24" i="14"/>
  <c r="T23" i="14"/>
  <c r="S23" i="14"/>
  <c r="T22" i="14"/>
  <c r="T21" i="14"/>
  <c r="S21" i="14"/>
  <c r="T19" i="14"/>
  <c r="S19" i="14"/>
  <c r="S18" i="14"/>
  <c r="S17" i="14"/>
  <c r="T16" i="14"/>
  <c r="S16" i="14"/>
  <c r="T15" i="14"/>
  <c r="S15" i="14"/>
  <c r="S14" i="14"/>
  <c r="T13" i="14"/>
  <c r="S13" i="14"/>
  <c r="T12" i="14"/>
  <c r="S12" i="14"/>
  <c r="T10" i="14"/>
  <c r="S10" i="14"/>
  <c r="S9" i="14"/>
  <c r="T8" i="14"/>
  <c r="S8" i="14"/>
  <c r="T7" i="14"/>
  <c r="T6" i="14"/>
  <c r="S6" i="14"/>
  <c r="T4" i="14"/>
  <c r="S4" i="14"/>
  <c r="T3" i="14"/>
  <c r="S3" i="14"/>
  <c r="AC187" i="12"/>
  <c r="Q27" i="14" s="1"/>
  <c r="AB187" i="12"/>
  <c r="P27" i="14" s="1"/>
  <c r="AC176" i="12"/>
  <c r="Q26" i="14" s="1"/>
  <c r="AB176" i="12"/>
  <c r="P26" i="14" s="1"/>
  <c r="AC169" i="12"/>
  <c r="Q25" i="14" s="1"/>
  <c r="AB169" i="12"/>
  <c r="P25" i="14" s="1"/>
  <c r="AC163" i="12"/>
  <c r="Q24" i="14" s="1"/>
  <c r="AB163" i="12"/>
  <c r="P24" i="14" s="1"/>
  <c r="AC157" i="12"/>
  <c r="Q23" i="14" s="1"/>
  <c r="AB157" i="12"/>
  <c r="P23" i="14" s="1"/>
  <c r="AC152" i="12"/>
  <c r="Q22" i="14" s="1"/>
  <c r="AB152" i="12"/>
  <c r="AC146" i="12"/>
  <c r="Q21" i="14" s="1"/>
  <c r="AB146" i="12"/>
  <c r="P21" i="14" s="1"/>
  <c r="AC135" i="12"/>
  <c r="AB135" i="12"/>
  <c r="AC119" i="12"/>
  <c r="Q19" i="14" s="1"/>
  <c r="AB119" i="12"/>
  <c r="P19" i="14" s="1"/>
  <c r="AC103" i="12"/>
  <c r="Q18" i="14" s="1"/>
  <c r="AB103" i="12"/>
  <c r="P18" i="14" s="1"/>
  <c r="AC87" i="12"/>
  <c r="Q17" i="14" s="1"/>
  <c r="AB87" i="12"/>
  <c r="P17" i="14" s="1"/>
  <c r="AC82" i="12"/>
  <c r="Q16" i="14" s="1"/>
  <c r="AB82" i="12"/>
  <c r="P16" i="14" s="1"/>
  <c r="AC76" i="12"/>
  <c r="Q15" i="14" s="1"/>
  <c r="AB76" i="12"/>
  <c r="P15" i="14" s="1"/>
  <c r="AC71" i="12"/>
  <c r="Q14" i="14" s="1"/>
  <c r="AB71" i="12"/>
  <c r="P14" i="14" s="1"/>
  <c r="AC66" i="12"/>
  <c r="Q13" i="14" s="1"/>
  <c r="AB66" i="12"/>
  <c r="P13" i="14" s="1"/>
  <c r="AC61" i="12"/>
  <c r="Q12" i="14" s="1"/>
  <c r="AB61" i="12"/>
  <c r="P12" i="14" s="1"/>
  <c r="AC55" i="12"/>
  <c r="Q10" i="14" s="1"/>
  <c r="AB55" i="12"/>
  <c r="P10" i="14" s="1"/>
  <c r="AC49" i="12"/>
  <c r="Q9" i="14" s="1"/>
  <c r="AB49" i="12"/>
  <c r="P9" i="14" s="1"/>
  <c r="AC38" i="12"/>
  <c r="Q8" i="14" s="1"/>
  <c r="AB38" i="12"/>
  <c r="P8" i="14" s="1"/>
  <c r="AC32" i="12"/>
  <c r="Q7" i="14" s="1"/>
  <c r="AB32" i="12"/>
  <c r="P7" i="14" s="1"/>
  <c r="AC25" i="12"/>
  <c r="Q6" i="14" s="1"/>
  <c r="AB25" i="12"/>
  <c r="P6" i="14" s="1"/>
  <c r="AC19" i="12"/>
  <c r="Q5" i="14" s="1"/>
  <c r="AB19" i="12"/>
  <c r="P5" i="14" s="1"/>
  <c r="AC9" i="12"/>
  <c r="Q4" i="14" s="1"/>
  <c r="AB9" i="12"/>
  <c r="P4" i="14" s="1"/>
  <c r="AC2" i="12"/>
  <c r="AB2" i="12"/>
  <c r="P3" i="14" s="1"/>
  <c r="B10" i="16"/>
  <c r="B9" i="16"/>
  <c r="B8" i="16"/>
  <c r="Y26" i="14"/>
  <c r="Z24" i="14"/>
  <c r="Z19" i="14"/>
  <c r="Z18" i="14"/>
  <c r="Y18" i="14"/>
  <c r="Z16" i="14"/>
  <c r="Z14" i="14"/>
  <c r="Y14" i="14"/>
  <c r="Z13" i="14"/>
  <c r="Z9" i="14"/>
  <c r="Y9" i="14"/>
  <c r="Z7" i="14"/>
  <c r="Y7" i="14"/>
  <c r="Z6" i="14"/>
  <c r="Z5" i="14"/>
  <c r="Z4" i="14"/>
  <c r="W26" i="14"/>
  <c r="V26" i="14"/>
  <c r="W25" i="14"/>
  <c r="W22" i="14"/>
  <c r="V22" i="14"/>
  <c r="W16" i="14"/>
  <c r="W12" i="14"/>
  <c r="W7" i="14"/>
  <c r="W3" i="14"/>
  <c r="S22" i="14"/>
  <c r="T18" i="14"/>
  <c r="T17" i="14"/>
  <c r="T14" i="14"/>
  <c r="T9" i="14"/>
  <c r="S7" i="14"/>
  <c r="T5" i="14"/>
  <c r="S5" i="14"/>
  <c r="P22" i="14"/>
  <c r="X197" i="12"/>
  <c r="S197" i="12"/>
  <c r="X196" i="12"/>
  <c r="S196" i="12"/>
  <c r="X195" i="12"/>
  <c r="S195" i="12"/>
  <c r="X194" i="12"/>
  <c r="S194" i="12"/>
  <c r="X193" i="12"/>
  <c r="S193" i="12"/>
  <c r="X192" i="12"/>
  <c r="S192" i="12"/>
  <c r="X191" i="12"/>
  <c r="S191" i="12"/>
  <c r="X190" i="12"/>
  <c r="S190" i="12"/>
  <c r="X189" i="12"/>
  <c r="S189" i="12"/>
  <c r="X188" i="12"/>
  <c r="S188" i="12"/>
  <c r="C187" i="12"/>
  <c r="X186" i="12"/>
  <c r="S186" i="12"/>
  <c r="X185" i="12"/>
  <c r="S185" i="12"/>
  <c r="X184" i="12"/>
  <c r="S184" i="12"/>
  <c r="X183" i="12"/>
  <c r="S183" i="12"/>
  <c r="X182" i="12"/>
  <c r="S182" i="12"/>
  <c r="X181" i="12"/>
  <c r="S181" i="12"/>
  <c r="X180" i="12"/>
  <c r="S180" i="12"/>
  <c r="X179" i="12"/>
  <c r="S179" i="12"/>
  <c r="X178" i="12"/>
  <c r="S178" i="12"/>
  <c r="X177" i="12"/>
  <c r="S177" i="12"/>
  <c r="C176" i="12"/>
  <c r="X174" i="12"/>
  <c r="S174" i="12"/>
  <c r="C169" i="12"/>
  <c r="X166" i="12"/>
  <c r="S166" i="12"/>
  <c r="X165" i="12"/>
  <c r="S165" i="12"/>
  <c r="C163" i="12"/>
  <c r="X162" i="12"/>
  <c r="S162" i="12"/>
  <c r="X161" i="12"/>
  <c r="S161" i="12"/>
  <c r="X160" i="12"/>
  <c r="S160" i="12"/>
  <c r="X159" i="12"/>
  <c r="S159" i="12"/>
  <c r="C157" i="12"/>
  <c r="X156" i="12"/>
  <c r="S156" i="12"/>
  <c r="X154" i="12"/>
  <c r="S154" i="12"/>
  <c r="C152" i="12"/>
  <c r="X151" i="12"/>
  <c r="S151" i="12"/>
  <c r="X149" i="12"/>
  <c r="S149" i="12"/>
  <c r="X148" i="12"/>
  <c r="S148" i="12"/>
  <c r="X147" i="12"/>
  <c r="S147" i="12"/>
  <c r="C146" i="12"/>
  <c r="A146" i="12"/>
  <c r="X145" i="12"/>
  <c r="S145" i="12"/>
  <c r="X144" i="12"/>
  <c r="S144" i="12"/>
  <c r="X143" i="12"/>
  <c r="S143" i="12"/>
  <c r="X142" i="12"/>
  <c r="S142" i="12"/>
  <c r="X141" i="12"/>
  <c r="S141" i="12"/>
  <c r="X140" i="12"/>
  <c r="S140" i="12"/>
  <c r="X139" i="12"/>
  <c r="S139" i="12"/>
  <c r="X138" i="12"/>
  <c r="S138" i="12"/>
  <c r="X137" i="12"/>
  <c r="S137" i="12"/>
  <c r="X136" i="12"/>
  <c r="S136" i="12"/>
  <c r="C135" i="12"/>
  <c r="X128" i="12"/>
  <c r="S128" i="12"/>
  <c r="X127" i="12"/>
  <c r="S127" i="12"/>
  <c r="X126" i="12"/>
  <c r="S126" i="12"/>
  <c r="X125" i="12"/>
  <c r="S125" i="12"/>
  <c r="X124" i="12"/>
  <c r="S124" i="12"/>
  <c r="X123" i="12"/>
  <c r="S123" i="12"/>
  <c r="X122" i="12"/>
  <c r="S122" i="12"/>
  <c r="X121" i="12"/>
  <c r="S121" i="12"/>
  <c r="X120" i="12"/>
  <c r="S120" i="12"/>
  <c r="C119" i="12"/>
  <c r="X118" i="12"/>
  <c r="S118" i="12"/>
  <c r="X117" i="12"/>
  <c r="S117" i="12"/>
  <c r="X111" i="12"/>
  <c r="S111" i="12"/>
  <c r="X110" i="12"/>
  <c r="S110" i="12"/>
  <c r="X109" i="12"/>
  <c r="S109" i="12"/>
  <c r="X108" i="12"/>
  <c r="S108" i="12"/>
  <c r="X107" i="12"/>
  <c r="S107" i="12"/>
  <c r="X106" i="12"/>
  <c r="S106" i="12"/>
  <c r="X105" i="12"/>
  <c r="S105" i="12"/>
  <c r="X104" i="12"/>
  <c r="S104" i="12"/>
  <c r="C103" i="12"/>
  <c r="X102" i="12"/>
  <c r="S102" i="12"/>
  <c r="X101" i="12"/>
  <c r="S101" i="12"/>
  <c r="X95" i="12"/>
  <c r="S95" i="12"/>
  <c r="X94" i="12"/>
  <c r="S94" i="12"/>
  <c r="X93" i="12"/>
  <c r="S93" i="12"/>
  <c r="X92" i="12"/>
  <c r="S92" i="12"/>
  <c r="X91" i="12"/>
  <c r="S91" i="12"/>
  <c r="X90" i="12"/>
  <c r="S90" i="12"/>
  <c r="X89" i="12"/>
  <c r="S89" i="12"/>
  <c r="X88" i="12"/>
  <c r="S88" i="12"/>
  <c r="C87" i="12"/>
  <c r="X86" i="12"/>
  <c r="S86" i="12"/>
  <c r="X85" i="12"/>
  <c r="S85" i="12"/>
  <c r="C82" i="12"/>
  <c r="X81" i="12"/>
  <c r="S81" i="12"/>
  <c r="X80" i="12"/>
  <c r="S80" i="12"/>
  <c r="C76" i="12"/>
  <c r="X75" i="12"/>
  <c r="S75" i="12"/>
  <c r="C71" i="12"/>
  <c r="X70" i="12"/>
  <c r="S70" i="12"/>
  <c r="C66" i="12"/>
  <c r="X65" i="12"/>
  <c r="S65" i="12"/>
  <c r="X64" i="12"/>
  <c r="S64" i="12"/>
  <c r="C61" i="12"/>
  <c r="A61" i="12"/>
  <c r="X60" i="12"/>
  <c r="S60" i="12"/>
  <c r="X59" i="12"/>
  <c r="S59" i="12"/>
  <c r="X56" i="12"/>
  <c r="S56" i="12"/>
  <c r="C55" i="12"/>
  <c r="X54" i="12"/>
  <c r="S54" i="12"/>
  <c r="X53" i="12"/>
  <c r="S53" i="12"/>
  <c r="X52" i="12"/>
  <c r="S52" i="12"/>
  <c r="C49" i="12"/>
  <c r="X48" i="12"/>
  <c r="S48" i="12"/>
  <c r="X47" i="12"/>
  <c r="S47" i="12"/>
  <c r="X46" i="12"/>
  <c r="S46" i="12"/>
  <c r="X45" i="12"/>
  <c r="S45" i="12"/>
  <c r="X44" i="12"/>
  <c r="S44" i="12"/>
  <c r="X43" i="12"/>
  <c r="S43" i="12"/>
  <c r="X42" i="12"/>
  <c r="S42" i="12"/>
  <c r="X41" i="12"/>
  <c r="S41" i="12"/>
  <c r="X40" i="12"/>
  <c r="S40" i="12"/>
  <c r="X39" i="12"/>
  <c r="S39" i="12"/>
  <c r="C38" i="12"/>
  <c r="X37" i="12"/>
  <c r="S37" i="12"/>
  <c r="X36" i="12"/>
  <c r="S36" i="12"/>
  <c r="X35" i="12"/>
  <c r="S35" i="12"/>
  <c r="C32" i="12"/>
  <c r="X31" i="12"/>
  <c r="S31" i="12"/>
  <c r="X30" i="12"/>
  <c r="S30" i="12"/>
  <c r="X29" i="12"/>
  <c r="S29" i="12"/>
  <c r="X28" i="12"/>
  <c r="S28" i="12"/>
  <c r="X27" i="12"/>
  <c r="S27" i="12"/>
  <c r="C25" i="12"/>
  <c r="X24" i="12"/>
  <c r="S24" i="12"/>
  <c r="X23" i="12"/>
  <c r="S23" i="12"/>
  <c r="C19" i="12"/>
  <c r="X17" i="12"/>
  <c r="S17" i="12"/>
  <c r="X16" i="12"/>
  <c r="X15" i="12"/>
  <c r="S15" i="12"/>
  <c r="X14" i="12"/>
  <c r="S14" i="12"/>
  <c r="X13" i="12"/>
  <c r="S13" i="12"/>
  <c r="X8" i="12"/>
  <c r="S8" i="12"/>
  <c r="X7" i="12"/>
  <c r="S7" i="12"/>
  <c r="S3" i="12"/>
  <c r="C2" i="12"/>
  <c r="A2" i="12"/>
  <c r="C99" i="11"/>
  <c r="C88" i="11"/>
  <c r="C77" i="11"/>
  <c r="B38" i="15"/>
  <c r="B33" i="15"/>
  <c r="B28" i="15"/>
  <c r="T11" i="14" l="1"/>
  <c r="W20" i="14"/>
  <c r="Z3" i="14"/>
  <c r="Z2" i="14" s="1"/>
  <c r="AB199" i="12"/>
  <c r="V2" i="14"/>
  <c r="AC199" i="12"/>
  <c r="Q3" i="14"/>
  <c r="Q2" i="14" s="1"/>
  <c r="Z11" i="14"/>
  <c r="Y2" i="14"/>
  <c r="Y11" i="14"/>
  <c r="W2" i="14"/>
  <c r="V20" i="14"/>
  <c r="W11" i="14"/>
  <c r="T2" i="14"/>
  <c r="S2" i="14"/>
  <c r="Q20" i="14"/>
  <c r="P20" i="14"/>
  <c r="P11" i="14"/>
  <c r="Z20" i="14"/>
  <c r="Y20" i="14"/>
  <c r="V11" i="14"/>
  <c r="S11" i="14"/>
  <c r="T20" i="14"/>
  <c r="S20" i="14"/>
  <c r="P2" i="14"/>
  <c r="Q11" i="14"/>
  <c r="B32" i="16"/>
  <c r="B33" i="16"/>
  <c r="B7" i="16"/>
  <c r="V28" i="14" l="1"/>
  <c r="Z28" i="14"/>
  <c r="W28" i="14"/>
  <c r="S28" i="14"/>
  <c r="P28" i="14"/>
  <c r="T28" i="14"/>
  <c r="Q28" i="14"/>
  <c r="Y28" i="14"/>
  <c r="Y30" i="14" s="1"/>
  <c r="Y37" i="14"/>
  <c r="V37" i="14"/>
  <c r="S37" i="14"/>
  <c r="P37" i="14"/>
  <c r="V30" i="14" l="1"/>
  <c r="S30" i="14"/>
  <c r="P30" i="14"/>
  <c r="B31" i="16"/>
  <c r="B30" i="16"/>
  <c r="B29" i="16"/>
  <c r="B28" i="16"/>
  <c r="B27" i="16"/>
  <c r="B21" i="16"/>
  <c r="B20" i="16"/>
  <c r="B19" i="16"/>
  <c r="B18" i="16"/>
  <c r="B17" i="16"/>
  <c r="B16" i="16"/>
  <c r="B15" i="16"/>
  <c r="B14" i="16"/>
  <c r="B13" i="16"/>
  <c r="B6" i="16"/>
  <c r="B5" i="16"/>
  <c r="B4" i="16"/>
  <c r="B3" i="16"/>
  <c r="B2" i="16"/>
  <c r="B23" i="15"/>
  <c r="B18" i="15"/>
  <c r="B93" i="15"/>
  <c r="B86" i="15"/>
  <c r="B81" i="15"/>
  <c r="B76" i="15"/>
  <c r="T90" i="15"/>
  <c r="Q90" i="15"/>
  <c r="N90" i="15"/>
  <c r="K90" i="15"/>
  <c r="H90" i="15"/>
  <c r="E90" i="15"/>
  <c r="T89" i="15"/>
  <c r="Q89" i="15"/>
  <c r="N89" i="15"/>
  <c r="K89" i="15"/>
  <c r="H89" i="15"/>
  <c r="E89" i="15"/>
  <c r="T88" i="15"/>
  <c r="Q88" i="15"/>
  <c r="N88" i="15"/>
  <c r="K88" i="15"/>
  <c r="H88" i="15"/>
  <c r="E88" i="15"/>
  <c r="T85" i="15"/>
  <c r="Q85" i="15"/>
  <c r="N85" i="15"/>
  <c r="K85" i="15"/>
  <c r="H85" i="15"/>
  <c r="E85" i="15"/>
  <c r="T84" i="15"/>
  <c r="Q84" i="15"/>
  <c r="N84" i="15"/>
  <c r="K84" i="15"/>
  <c r="H84" i="15"/>
  <c r="E84" i="15"/>
  <c r="T83" i="15"/>
  <c r="Q83" i="15"/>
  <c r="N83" i="15"/>
  <c r="K83" i="15"/>
  <c r="H83" i="15"/>
  <c r="E83" i="15"/>
  <c r="B71" i="15"/>
  <c r="B66" i="15"/>
  <c r="B61" i="15"/>
  <c r="B50" i="15"/>
  <c r="B2" i="15"/>
  <c r="C238" i="11"/>
  <c r="C222" i="11"/>
  <c r="C206" i="11"/>
  <c r="C190" i="11"/>
  <c r="C174" i="11"/>
  <c r="C158" i="11"/>
  <c r="C142" i="11"/>
  <c r="X231" i="11"/>
  <c r="S231" i="11"/>
  <c r="X230" i="11"/>
  <c r="S230" i="11"/>
  <c r="X229" i="11"/>
  <c r="S229" i="11"/>
  <c r="X228" i="11"/>
  <c r="S228" i="11"/>
  <c r="X227" i="11"/>
  <c r="S227" i="11"/>
  <c r="X226" i="11"/>
  <c r="S226" i="11"/>
  <c r="X225" i="11"/>
  <c r="S225" i="11"/>
  <c r="X224" i="11"/>
  <c r="S224" i="11"/>
  <c r="X223" i="11"/>
  <c r="S223" i="11"/>
  <c r="AC222" i="11"/>
  <c r="N19" i="14" s="1"/>
  <c r="AB222" i="11"/>
  <c r="M19" i="14" s="1"/>
  <c r="X221" i="11"/>
  <c r="S221" i="11"/>
  <c r="X220" i="11"/>
  <c r="S220" i="11"/>
  <c r="X214" i="11"/>
  <c r="S214" i="11"/>
  <c r="X213" i="11"/>
  <c r="S213" i="11"/>
  <c r="X212" i="11"/>
  <c r="S212" i="11"/>
  <c r="X211" i="11"/>
  <c r="S211" i="11"/>
  <c r="X210" i="11"/>
  <c r="S210" i="11"/>
  <c r="X209" i="11"/>
  <c r="S209" i="11"/>
  <c r="X208" i="11"/>
  <c r="S208" i="11"/>
  <c r="X207" i="11"/>
  <c r="S207" i="11"/>
  <c r="AC206" i="11"/>
  <c r="N18" i="14" s="1"/>
  <c r="AB206" i="11"/>
  <c r="M18" i="14" s="1"/>
  <c r="X205" i="11"/>
  <c r="S205" i="11"/>
  <c r="X204" i="11"/>
  <c r="S204" i="11"/>
  <c r="X198" i="11"/>
  <c r="S198" i="11"/>
  <c r="X197" i="11"/>
  <c r="S197" i="11"/>
  <c r="X196" i="11"/>
  <c r="S196" i="11"/>
  <c r="X195" i="11"/>
  <c r="S195" i="11"/>
  <c r="X194" i="11"/>
  <c r="S194" i="11"/>
  <c r="X193" i="11"/>
  <c r="S193" i="11"/>
  <c r="X192" i="11"/>
  <c r="S192" i="11"/>
  <c r="X191" i="11"/>
  <c r="S191" i="11"/>
  <c r="AC190" i="11"/>
  <c r="N17" i="14" s="1"/>
  <c r="AB190" i="11"/>
  <c r="M17" i="14" s="1"/>
  <c r="X189" i="11"/>
  <c r="S189" i="11"/>
  <c r="X188" i="11"/>
  <c r="S188" i="11"/>
  <c r="X182" i="11"/>
  <c r="S182" i="11"/>
  <c r="X181" i="11"/>
  <c r="S181" i="11"/>
  <c r="X180" i="11"/>
  <c r="S180" i="11"/>
  <c r="X179" i="11"/>
  <c r="S179" i="11"/>
  <c r="X178" i="11"/>
  <c r="S178" i="11"/>
  <c r="X177" i="11"/>
  <c r="S177" i="11"/>
  <c r="X176" i="11"/>
  <c r="S176" i="11"/>
  <c r="X175" i="11"/>
  <c r="S175" i="11"/>
  <c r="AC174" i="11"/>
  <c r="N16" i="14" s="1"/>
  <c r="AB174" i="11"/>
  <c r="M16" i="14" s="1"/>
  <c r="X173" i="11"/>
  <c r="S173" i="11"/>
  <c r="X172" i="11"/>
  <c r="S172" i="11"/>
  <c r="X166" i="11"/>
  <c r="S166" i="11"/>
  <c r="X165" i="11"/>
  <c r="S165" i="11"/>
  <c r="X164" i="11"/>
  <c r="S164" i="11"/>
  <c r="S162" i="11"/>
  <c r="X162" i="11"/>
  <c r="S161" i="11"/>
  <c r="X161" i="11"/>
  <c r="S160" i="11"/>
  <c r="S159" i="11"/>
  <c r="AC158" i="11"/>
  <c r="N15" i="14" s="1"/>
  <c r="AB158" i="11"/>
  <c r="M15" i="14" s="1"/>
  <c r="X157" i="11"/>
  <c r="S157" i="11"/>
  <c r="X156" i="11"/>
  <c r="S156" i="11"/>
  <c r="X150" i="11"/>
  <c r="S150" i="11"/>
  <c r="X149" i="11"/>
  <c r="S149" i="11"/>
  <c r="X148" i="11"/>
  <c r="S148" i="11"/>
  <c r="X147" i="11"/>
  <c r="S147" i="11"/>
  <c r="X146" i="11"/>
  <c r="S146" i="11"/>
  <c r="X145" i="11"/>
  <c r="S145" i="11"/>
  <c r="X144" i="11"/>
  <c r="S144" i="11"/>
  <c r="X143" i="11"/>
  <c r="S143" i="11"/>
  <c r="AC142" i="11"/>
  <c r="N14" i="14" s="1"/>
  <c r="AB142" i="11"/>
  <c r="M14" i="14" s="1"/>
  <c r="C50" i="11"/>
  <c r="C34" i="11"/>
  <c r="X87" i="11"/>
  <c r="S87" i="11"/>
  <c r="X86" i="11"/>
  <c r="S86" i="11"/>
  <c r="X85" i="11"/>
  <c r="S85" i="11"/>
  <c r="X84" i="11"/>
  <c r="S84" i="11"/>
  <c r="X83" i="11"/>
  <c r="S83" i="11"/>
  <c r="X82" i="11"/>
  <c r="S82" i="11"/>
  <c r="X81" i="11"/>
  <c r="S81" i="11"/>
  <c r="X80" i="11"/>
  <c r="S80" i="11"/>
  <c r="X79" i="11"/>
  <c r="S79" i="11"/>
  <c r="X78" i="11"/>
  <c r="S78" i="11"/>
  <c r="AC77" i="11"/>
  <c r="N8" i="14" s="1"/>
  <c r="AB77" i="11"/>
  <c r="M8" i="14" s="1"/>
  <c r="X98" i="11"/>
  <c r="S98" i="11"/>
  <c r="X97" i="11"/>
  <c r="S97" i="11"/>
  <c r="X96" i="11"/>
  <c r="S96" i="11"/>
  <c r="X95" i="11"/>
  <c r="S95" i="11"/>
  <c r="X94" i="11"/>
  <c r="S94" i="11"/>
  <c r="X93" i="11"/>
  <c r="S93" i="11"/>
  <c r="X92" i="11"/>
  <c r="S92" i="11"/>
  <c r="X91" i="11"/>
  <c r="S91" i="11"/>
  <c r="X90" i="11"/>
  <c r="S90" i="11"/>
  <c r="X89" i="11"/>
  <c r="S89" i="11"/>
  <c r="AC88" i="11"/>
  <c r="N9" i="14" s="1"/>
  <c r="AB88" i="11"/>
  <c r="M9" i="14" s="1"/>
  <c r="T127" i="15" l="1"/>
  <c r="T128" i="15"/>
  <c r="T126" i="15"/>
  <c r="T122" i="15"/>
  <c r="T123" i="15"/>
  <c r="T121" i="15"/>
  <c r="T117" i="15"/>
  <c r="T118" i="15"/>
  <c r="T116" i="15"/>
  <c r="T112" i="15"/>
  <c r="T113" i="15"/>
  <c r="T111" i="15"/>
  <c r="T107" i="15"/>
  <c r="T108" i="15"/>
  <c r="T106" i="15"/>
  <c r="T102" i="15"/>
  <c r="T103" i="15"/>
  <c r="T101" i="15"/>
  <c r="T97" i="15"/>
  <c r="T98" i="15"/>
  <c r="T96" i="15"/>
  <c r="T79" i="15"/>
  <c r="T80" i="15"/>
  <c r="T78" i="15"/>
  <c r="T74" i="15"/>
  <c r="T75" i="15"/>
  <c r="T73" i="15"/>
  <c r="T69" i="15"/>
  <c r="T70" i="15"/>
  <c r="T68" i="15"/>
  <c r="T64" i="15"/>
  <c r="T65" i="15"/>
  <c r="T63" i="15"/>
  <c r="T59" i="15"/>
  <c r="T60" i="15"/>
  <c r="T58" i="15"/>
  <c r="T54" i="15"/>
  <c r="T55" i="15"/>
  <c r="T53" i="15"/>
  <c r="Q128" i="15"/>
  <c r="Q127" i="15"/>
  <c r="Q126" i="15"/>
  <c r="Q122" i="15"/>
  <c r="Q123" i="15"/>
  <c r="Q121" i="15"/>
  <c r="Q117" i="15"/>
  <c r="Q118" i="15"/>
  <c r="Q116" i="15"/>
  <c r="Q112" i="15"/>
  <c r="Q113" i="15"/>
  <c r="Q111" i="15"/>
  <c r="Q107" i="15"/>
  <c r="Q108" i="15"/>
  <c r="Q106" i="15"/>
  <c r="Q102" i="15"/>
  <c r="Q103" i="15"/>
  <c r="Q101" i="15"/>
  <c r="Q97" i="15"/>
  <c r="Q98" i="15"/>
  <c r="Q96" i="15"/>
  <c r="Q79" i="15"/>
  <c r="Q80" i="15"/>
  <c r="Q78" i="15"/>
  <c r="Q74" i="15"/>
  <c r="Q75" i="15"/>
  <c r="Q73" i="15"/>
  <c r="Q69" i="15"/>
  <c r="Q70" i="15"/>
  <c r="Q68" i="15"/>
  <c r="Q64" i="15"/>
  <c r="Q65" i="15"/>
  <c r="Q63" i="15"/>
  <c r="Q59" i="15"/>
  <c r="Q60" i="15"/>
  <c r="Q58" i="15"/>
  <c r="Q54" i="15"/>
  <c r="Q55" i="15"/>
  <c r="Q53" i="15"/>
  <c r="N127" i="15"/>
  <c r="N128" i="15"/>
  <c r="N126" i="15"/>
  <c r="N122" i="15"/>
  <c r="N123" i="15"/>
  <c r="N121" i="15"/>
  <c r="N117" i="15"/>
  <c r="N118" i="15"/>
  <c r="N116" i="15"/>
  <c r="N112" i="15"/>
  <c r="N113" i="15"/>
  <c r="N111" i="15"/>
  <c r="N107" i="15"/>
  <c r="N108" i="15"/>
  <c r="N106" i="15"/>
  <c r="N102" i="15"/>
  <c r="N103" i="15"/>
  <c r="N101" i="15"/>
  <c r="N97" i="15"/>
  <c r="N98" i="15"/>
  <c r="N96" i="15"/>
  <c r="N79" i="15"/>
  <c r="N80" i="15"/>
  <c r="N78" i="15"/>
  <c r="N74" i="15"/>
  <c r="N75" i="15"/>
  <c r="N73" i="15"/>
  <c r="N69" i="15"/>
  <c r="N70" i="15"/>
  <c r="N68" i="15"/>
  <c r="N64" i="15"/>
  <c r="N65" i="15"/>
  <c r="N63" i="15"/>
  <c r="N59" i="15"/>
  <c r="N60" i="15"/>
  <c r="N58" i="15"/>
  <c r="N54" i="15"/>
  <c r="N55" i="15"/>
  <c r="N53" i="15"/>
  <c r="K127" i="15"/>
  <c r="K128" i="15"/>
  <c r="K126" i="15"/>
  <c r="K122" i="15"/>
  <c r="K123" i="15"/>
  <c r="K121" i="15"/>
  <c r="K117" i="15"/>
  <c r="K118" i="15"/>
  <c r="K116" i="15"/>
  <c r="K112" i="15"/>
  <c r="K113" i="15"/>
  <c r="K111" i="15"/>
  <c r="K107" i="15"/>
  <c r="K108" i="15"/>
  <c r="K106" i="15"/>
  <c r="K102" i="15"/>
  <c r="K103" i="15"/>
  <c r="K101" i="15"/>
  <c r="K97" i="15"/>
  <c r="K98" i="15"/>
  <c r="K96" i="15"/>
  <c r="K79" i="15"/>
  <c r="K80" i="15"/>
  <c r="K78" i="15"/>
  <c r="K74" i="15"/>
  <c r="K75" i="15"/>
  <c r="K73" i="15"/>
  <c r="K69" i="15"/>
  <c r="K70" i="15"/>
  <c r="K68" i="15"/>
  <c r="K64" i="15"/>
  <c r="K65" i="15"/>
  <c r="K63" i="15"/>
  <c r="K59" i="15"/>
  <c r="K60" i="15"/>
  <c r="K58" i="15"/>
  <c r="K54" i="15"/>
  <c r="K55" i="15"/>
  <c r="K53" i="15"/>
  <c r="H127" i="15"/>
  <c r="H128" i="15"/>
  <c r="H126" i="15"/>
  <c r="H122" i="15"/>
  <c r="H123" i="15"/>
  <c r="H121" i="15"/>
  <c r="H117" i="15"/>
  <c r="H118" i="15"/>
  <c r="H116" i="15"/>
  <c r="H112" i="15"/>
  <c r="H113" i="15"/>
  <c r="H111" i="15"/>
  <c r="H107" i="15"/>
  <c r="H108" i="15"/>
  <c r="H106" i="15"/>
  <c r="H102" i="15"/>
  <c r="H103" i="15"/>
  <c r="H101" i="15"/>
  <c r="H97" i="15"/>
  <c r="H98" i="15"/>
  <c r="H96" i="15"/>
  <c r="H79" i="15"/>
  <c r="H80" i="15"/>
  <c r="H78" i="15"/>
  <c r="H75" i="15"/>
  <c r="H74" i="15"/>
  <c r="H73" i="15"/>
  <c r="H69" i="15"/>
  <c r="H70" i="15"/>
  <c r="H68" i="15"/>
  <c r="H64" i="15"/>
  <c r="H65" i="15"/>
  <c r="H63" i="15"/>
  <c r="H59" i="15"/>
  <c r="H60" i="15"/>
  <c r="H58" i="15"/>
  <c r="H54" i="15"/>
  <c r="H55" i="15"/>
  <c r="H53" i="15"/>
  <c r="E127" i="15"/>
  <c r="E128" i="15"/>
  <c r="E126" i="15"/>
  <c r="E122" i="15"/>
  <c r="E123" i="15"/>
  <c r="E121" i="15"/>
  <c r="E117" i="15"/>
  <c r="E118" i="15"/>
  <c r="E116" i="15"/>
  <c r="E112" i="15"/>
  <c r="E113" i="15"/>
  <c r="E111" i="15"/>
  <c r="E107" i="15"/>
  <c r="E108" i="15"/>
  <c r="E106" i="15"/>
  <c r="E102" i="15"/>
  <c r="E103" i="15"/>
  <c r="E101" i="15"/>
  <c r="E97" i="15"/>
  <c r="E98" i="15"/>
  <c r="E96" i="15"/>
  <c r="E79" i="15"/>
  <c r="E80" i="15"/>
  <c r="E78" i="15"/>
  <c r="E74" i="15"/>
  <c r="E75" i="15"/>
  <c r="E73" i="15"/>
  <c r="E69" i="15"/>
  <c r="E70" i="15"/>
  <c r="E68" i="15"/>
  <c r="E64" i="15"/>
  <c r="E65" i="15"/>
  <c r="E63" i="15"/>
  <c r="E59" i="15"/>
  <c r="E60" i="15"/>
  <c r="E58" i="15"/>
  <c r="E54" i="15"/>
  <c r="E55" i="15"/>
  <c r="E53" i="15"/>
  <c r="T46" i="15"/>
  <c r="T47" i="15"/>
  <c r="T45" i="15"/>
  <c r="T41" i="15"/>
  <c r="T42" i="15"/>
  <c r="T40" i="15"/>
  <c r="T36" i="15"/>
  <c r="T37" i="15"/>
  <c r="T35" i="15"/>
  <c r="T31" i="15"/>
  <c r="T32" i="15"/>
  <c r="T30" i="15"/>
  <c r="T26" i="15"/>
  <c r="T27" i="15"/>
  <c r="T25" i="15"/>
  <c r="T21" i="15"/>
  <c r="T22" i="15"/>
  <c r="T20" i="15"/>
  <c r="T16" i="15"/>
  <c r="T17" i="15"/>
  <c r="T15" i="15"/>
  <c r="T11" i="15"/>
  <c r="T12" i="15"/>
  <c r="T10" i="15"/>
  <c r="Q46" i="15"/>
  <c r="Q47" i="15"/>
  <c r="Q45" i="15"/>
  <c r="Q41" i="15"/>
  <c r="Q42" i="15"/>
  <c r="Q40" i="15"/>
  <c r="Q36" i="15"/>
  <c r="Q37" i="15"/>
  <c r="Q35" i="15"/>
  <c r="Q31" i="15"/>
  <c r="Q32" i="15"/>
  <c r="Q30" i="15"/>
  <c r="Q26" i="15"/>
  <c r="Q27" i="15"/>
  <c r="Q25" i="15"/>
  <c r="Q21" i="15"/>
  <c r="Q22" i="15"/>
  <c r="Q20" i="15"/>
  <c r="Q16" i="15"/>
  <c r="Q17" i="15"/>
  <c r="Q15" i="15"/>
  <c r="Q11" i="15"/>
  <c r="Q12" i="15"/>
  <c r="Q10" i="15"/>
  <c r="N46" i="15"/>
  <c r="N47" i="15"/>
  <c r="N45" i="15"/>
  <c r="N41" i="15"/>
  <c r="N42" i="15"/>
  <c r="N40" i="15"/>
  <c r="N36" i="15"/>
  <c r="N37" i="15"/>
  <c r="N35" i="15"/>
  <c r="N31" i="15"/>
  <c r="N32" i="15"/>
  <c r="N30" i="15"/>
  <c r="N26" i="15"/>
  <c r="N27" i="15"/>
  <c r="N25" i="15"/>
  <c r="N21" i="15"/>
  <c r="N22" i="15"/>
  <c r="N20" i="15"/>
  <c r="N16" i="15"/>
  <c r="N17" i="15"/>
  <c r="N15" i="15"/>
  <c r="N11" i="15"/>
  <c r="N12" i="15"/>
  <c r="N10" i="15"/>
  <c r="K46" i="15"/>
  <c r="K47" i="15"/>
  <c r="K45" i="15"/>
  <c r="K41" i="15"/>
  <c r="K42" i="15"/>
  <c r="K40" i="15"/>
  <c r="K36" i="15"/>
  <c r="K37" i="15"/>
  <c r="K35" i="15"/>
  <c r="K31" i="15"/>
  <c r="K32" i="15"/>
  <c r="K30" i="15"/>
  <c r="K26" i="15"/>
  <c r="K27" i="15"/>
  <c r="K25" i="15"/>
  <c r="K21" i="15"/>
  <c r="K22" i="15"/>
  <c r="K20" i="15"/>
  <c r="K16" i="15"/>
  <c r="K17" i="15"/>
  <c r="K15" i="15"/>
  <c r="K11" i="15"/>
  <c r="K12" i="15"/>
  <c r="K10" i="15"/>
  <c r="H46" i="15"/>
  <c r="H47" i="15"/>
  <c r="H45" i="15"/>
  <c r="H41" i="15"/>
  <c r="H42" i="15"/>
  <c r="H40" i="15"/>
  <c r="H36" i="15"/>
  <c r="H37" i="15"/>
  <c r="H35" i="15"/>
  <c r="H31" i="15"/>
  <c r="H32" i="15"/>
  <c r="H30" i="15"/>
  <c r="H26" i="15"/>
  <c r="H27" i="15"/>
  <c r="H25" i="15"/>
  <c r="H21" i="15"/>
  <c r="H22" i="15"/>
  <c r="H20" i="15"/>
  <c r="H16" i="15"/>
  <c r="H17" i="15"/>
  <c r="H15" i="15"/>
  <c r="H11" i="15"/>
  <c r="H12" i="15"/>
  <c r="H10" i="15"/>
  <c r="T6" i="15"/>
  <c r="T7" i="15"/>
  <c r="T5" i="15"/>
  <c r="Q6" i="15"/>
  <c r="Q7" i="15"/>
  <c r="Q5" i="15"/>
  <c r="N6" i="15"/>
  <c r="N7" i="15"/>
  <c r="N5" i="15"/>
  <c r="K6" i="15"/>
  <c r="K7" i="15"/>
  <c r="K5" i="15"/>
  <c r="H6" i="15"/>
  <c r="H7" i="15"/>
  <c r="H5" i="15"/>
  <c r="E46" i="15"/>
  <c r="E47" i="15"/>
  <c r="E45" i="15"/>
  <c r="E41" i="15"/>
  <c r="E42" i="15"/>
  <c r="E40" i="15"/>
  <c r="E36" i="15"/>
  <c r="E37" i="15"/>
  <c r="E35" i="15"/>
  <c r="E31" i="15"/>
  <c r="E32" i="15"/>
  <c r="E30" i="15"/>
  <c r="E26" i="15"/>
  <c r="E27" i="15"/>
  <c r="E25" i="15"/>
  <c r="E21" i="15"/>
  <c r="E22" i="15"/>
  <c r="E20" i="15"/>
  <c r="E16" i="15"/>
  <c r="E17" i="15"/>
  <c r="E15" i="15"/>
  <c r="E11" i="15"/>
  <c r="E12" i="15"/>
  <c r="E10" i="15"/>
  <c r="E6" i="15"/>
  <c r="E7" i="15"/>
  <c r="E5" i="15"/>
  <c r="X76" i="11"/>
  <c r="S76" i="11"/>
  <c r="X75" i="11"/>
  <c r="S75" i="11"/>
  <c r="X74" i="11"/>
  <c r="S74" i="11"/>
  <c r="X73" i="11"/>
  <c r="S73" i="11"/>
  <c r="X72" i="11"/>
  <c r="S72" i="11"/>
  <c r="X71" i="11"/>
  <c r="S71" i="11"/>
  <c r="X70" i="11"/>
  <c r="S70" i="11"/>
  <c r="X69" i="11"/>
  <c r="S69" i="11"/>
  <c r="X68" i="11"/>
  <c r="S68" i="11"/>
  <c r="X67" i="11"/>
  <c r="S67" i="11"/>
  <c r="AC66" i="11"/>
  <c r="N7" i="14" s="1"/>
  <c r="AB66" i="11"/>
  <c r="M7" i="14" s="1"/>
  <c r="X58" i="11"/>
  <c r="S58" i="11"/>
  <c r="X57" i="11"/>
  <c r="S57" i="11"/>
  <c r="X56" i="11"/>
  <c r="S56" i="11"/>
  <c r="X55" i="11"/>
  <c r="S55" i="11"/>
  <c r="X54" i="11"/>
  <c r="S54" i="11"/>
  <c r="X53" i="11"/>
  <c r="S53" i="11"/>
  <c r="X52" i="11"/>
  <c r="S52" i="11"/>
  <c r="X51" i="11"/>
  <c r="S51" i="11"/>
  <c r="AC50" i="11"/>
  <c r="N6" i="14" s="1"/>
  <c r="AB50" i="11"/>
  <c r="M6" i="14" s="1"/>
  <c r="B124" i="15" l="1"/>
  <c r="B119" i="15"/>
  <c r="B114" i="15"/>
  <c r="B109" i="15"/>
  <c r="B104" i="15"/>
  <c r="B99" i="15"/>
  <c r="B94" i="15"/>
  <c r="B56" i="15"/>
  <c r="B51" i="15"/>
  <c r="B13" i="15"/>
  <c r="B8" i="15"/>
  <c r="B3" i="15"/>
  <c r="C355" i="11" l="1"/>
  <c r="X365" i="11"/>
  <c r="S365" i="11"/>
  <c r="X364" i="11"/>
  <c r="S364" i="11"/>
  <c r="X363" i="11"/>
  <c r="S363" i="11"/>
  <c r="X362" i="11"/>
  <c r="S362" i="11"/>
  <c r="X361" i="11"/>
  <c r="S361" i="11"/>
  <c r="X360" i="11"/>
  <c r="S360" i="11"/>
  <c r="X359" i="11"/>
  <c r="S359" i="11"/>
  <c r="X358" i="11"/>
  <c r="S358" i="11"/>
  <c r="X357" i="11"/>
  <c r="S357" i="11"/>
  <c r="X356" i="11"/>
  <c r="S356" i="11"/>
  <c r="AC355" i="11"/>
  <c r="AB355" i="11"/>
  <c r="N27" i="14" l="1"/>
  <c r="M27" i="14"/>
  <c r="X354" i="11"/>
  <c r="S354" i="11"/>
  <c r="X353" i="11"/>
  <c r="S353" i="11"/>
  <c r="X352" i="11"/>
  <c r="S352" i="11"/>
  <c r="X351" i="11"/>
  <c r="S351" i="11"/>
  <c r="X350" i="11"/>
  <c r="S350" i="11"/>
  <c r="X349" i="11"/>
  <c r="S349" i="11"/>
  <c r="X348" i="11"/>
  <c r="S348" i="11"/>
  <c r="X347" i="11"/>
  <c r="S347" i="11"/>
  <c r="X346" i="11"/>
  <c r="S346" i="11"/>
  <c r="X345" i="11"/>
  <c r="S345" i="11"/>
  <c r="AC344" i="11"/>
  <c r="AB344" i="11"/>
  <c r="C344" i="11"/>
  <c r="X343" i="11"/>
  <c r="S343" i="11"/>
  <c r="X342" i="11"/>
  <c r="S342" i="11"/>
  <c r="X341" i="11"/>
  <c r="S341" i="11"/>
  <c r="X340" i="11"/>
  <c r="S340" i="11"/>
  <c r="X339" i="11"/>
  <c r="S339" i="11"/>
  <c r="X338" i="11"/>
  <c r="S338" i="11"/>
  <c r="X337" i="11"/>
  <c r="S337" i="11"/>
  <c r="X336" i="11"/>
  <c r="S336" i="11"/>
  <c r="X335" i="11"/>
  <c r="S335" i="11"/>
  <c r="X334" i="11"/>
  <c r="S334" i="11"/>
  <c r="AC333" i="11"/>
  <c r="AB333" i="11"/>
  <c r="C333" i="11"/>
  <c r="X321" i="11"/>
  <c r="S321" i="11"/>
  <c r="X320" i="11"/>
  <c r="S320" i="11"/>
  <c r="X319" i="11"/>
  <c r="S319" i="11"/>
  <c r="X318" i="11"/>
  <c r="S318" i="11"/>
  <c r="X317" i="11"/>
  <c r="S317" i="11"/>
  <c r="X316" i="11"/>
  <c r="S316" i="11"/>
  <c r="X315" i="11"/>
  <c r="S315" i="11"/>
  <c r="X314" i="11"/>
  <c r="S314" i="11"/>
  <c r="X313" i="11"/>
  <c r="S313" i="11"/>
  <c r="AC312" i="11"/>
  <c r="AB312" i="11"/>
  <c r="C312" i="11"/>
  <c r="X311" i="11"/>
  <c r="S311" i="11"/>
  <c r="X300" i="11"/>
  <c r="S300" i="11"/>
  <c r="X299" i="11"/>
  <c r="S299" i="11"/>
  <c r="X298" i="11"/>
  <c r="S298" i="11"/>
  <c r="X297" i="11"/>
  <c r="S297" i="11"/>
  <c r="X296" i="11"/>
  <c r="S296" i="11"/>
  <c r="X295" i="11"/>
  <c r="S295" i="11"/>
  <c r="X294" i="11"/>
  <c r="S294" i="11"/>
  <c r="X293" i="11"/>
  <c r="S293" i="11"/>
  <c r="X292" i="11"/>
  <c r="S292" i="11"/>
  <c r="AC291" i="11"/>
  <c r="AB291" i="11"/>
  <c r="C291" i="11"/>
  <c r="X290" i="11"/>
  <c r="S290" i="11"/>
  <c r="X279" i="11"/>
  <c r="S279" i="11"/>
  <c r="X278" i="11"/>
  <c r="S278" i="11"/>
  <c r="X277" i="11"/>
  <c r="S277" i="11"/>
  <c r="X276" i="11"/>
  <c r="S276" i="11"/>
  <c r="X275" i="11"/>
  <c r="S275" i="11"/>
  <c r="X274" i="11"/>
  <c r="S274" i="11"/>
  <c r="X273" i="11"/>
  <c r="X272" i="11"/>
  <c r="S272" i="11"/>
  <c r="X271" i="11"/>
  <c r="S271" i="11"/>
  <c r="AC270" i="11"/>
  <c r="AB270" i="11"/>
  <c r="C270" i="11"/>
  <c r="X269" i="11"/>
  <c r="S269" i="11"/>
  <c r="X264" i="11"/>
  <c r="S264" i="11"/>
  <c r="X263" i="11"/>
  <c r="S263" i="11"/>
  <c r="X262" i="11"/>
  <c r="S262" i="11"/>
  <c r="X261" i="11"/>
  <c r="S261" i="11"/>
  <c r="X260" i="11"/>
  <c r="S260" i="11"/>
  <c r="X259" i="11"/>
  <c r="S259" i="11"/>
  <c r="X258" i="11"/>
  <c r="S258" i="11"/>
  <c r="X257" i="11"/>
  <c r="S257" i="11"/>
  <c r="X256" i="11"/>
  <c r="S256" i="11"/>
  <c r="X255" i="11"/>
  <c r="S255" i="11"/>
  <c r="X254" i="11"/>
  <c r="S254" i="11"/>
  <c r="X253" i="11"/>
  <c r="S253" i="11"/>
  <c r="X252" i="11"/>
  <c r="S252" i="11"/>
  <c r="X251" i="11"/>
  <c r="S251" i="11"/>
  <c r="AC249" i="11"/>
  <c r="AB249" i="11"/>
  <c r="C249" i="11"/>
  <c r="A249" i="11"/>
  <c r="X248" i="11"/>
  <c r="S248" i="11"/>
  <c r="X247" i="11"/>
  <c r="S247" i="11"/>
  <c r="X246" i="11"/>
  <c r="S246" i="11"/>
  <c r="X245" i="11"/>
  <c r="S245" i="11"/>
  <c r="X244" i="11"/>
  <c r="S244" i="11"/>
  <c r="X243" i="11"/>
  <c r="S243" i="11"/>
  <c r="X242" i="11"/>
  <c r="S242" i="11"/>
  <c r="X241" i="11"/>
  <c r="S241" i="11"/>
  <c r="X240" i="11"/>
  <c r="S240" i="11"/>
  <c r="X239" i="11"/>
  <c r="S239" i="11"/>
  <c r="AC238" i="11"/>
  <c r="AB238" i="11"/>
  <c r="X141" i="11"/>
  <c r="S141" i="11"/>
  <c r="X140" i="11"/>
  <c r="S140" i="11"/>
  <c r="X134" i="11"/>
  <c r="S134" i="11"/>
  <c r="X133" i="11"/>
  <c r="S133" i="11"/>
  <c r="X132" i="11"/>
  <c r="S132" i="11"/>
  <c r="X131" i="11"/>
  <c r="S131" i="11"/>
  <c r="X130" i="11"/>
  <c r="S130" i="11"/>
  <c r="X129" i="11"/>
  <c r="S129" i="11"/>
  <c r="X128" i="11"/>
  <c r="S128" i="11"/>
  <c r="X127" i="11"/>
  <c r="S127" i="11"/>
  <c r="AC126" i="11"/>
  <c r="AB126" i="11"/>
  <c r="C126" i="11"/>
  <c r="X125" i="11"/>
  <c r="S125" i="11"/>
  <c r="X124" i="11"/>
  <c r="S124" i="11"/>
  <c r="X118" i="11"/>
  <c r="S118" i="11"/>
  <c r="X117" i="11"/>
  <c r="S117" i="11"/>
  <c r="X116" i="11"/>
  <c r="X115" i="11"/>
  <c r="S115" i="11"/>
  <c r="S114" i="11"/>
  <c r="X113" i="11"/>
  <c r="S113" i="11"/>
  <c r="X112" i="11"/>
  <c r="S112" i="11"/>
  <c r="X111" i="11"/>
  <c r="S111" i="11"/>
  <c r="AC110" i="11"/>
  <c r="AB110" i="11"/>
  <c r="C110" i="11"/>
  <c r="A110" i="11"/>
  <c r="X109" i="11"/>
  <c r="S109" i="11"/>
  <c r="X108" i="11"/>
  <c r="S108" i="11"/>
  <c r="X107" i="11"/>
  <c r="S107" i="11"/>
  <c r="X106" i="11"/>
  <c r="S106" i="11"/>
  <c r="X105" i="11"/>
  <c r="S105" i="11"/>
  <c r="X104" i="11"/>
  <c r="S104" i="11"/>
  <c r="X103" i="11"/>
  <c r="S103" i="11"/>
  <c r="X102" i="11"/>
  <c r="S102" i="11"/>
  <c r="X101" i="11"/>
  <c r="S101" i="11"/>
  <c r="X100" i="11"/>
  <c r="S100" i="11"/>
  <c r="AC99" i="11"/>
  <c r="N10" i="14" s="1"/>
  <c r="AB99" i="11"/>
  <c r="M10" i="14" s="1"/>
  <c r="X49" i="11"/>
  <c r="S49" i="11"/>
  <c r="X48" i="11"/>
  <c r="S48" i="11"/>
  <c r="X42" i="11"/>
  <c r="S42" i="11"/>
  <c r="X41" i="11"/>
  <c r="S41" i="11"/>
  <c r="X40" i="11"/>
  <c r="S40" i="11"/>
  <c r="X39" i="11"/>
  <c r="S39" i="11"/>
  <c r="X38" i="11"/>
  <c r="S38" i="11"/>
  <c r="X37" i="11"/>
  <c r="S37" i="11"/>
  <c r="X36" i="11"/>
  <c r="S36" i="11"/>
  <c r="X35" i="11"/>
  <c r="S35" i="11"/>
  <c r="AC34" i="11"/>
  <c r="X33" i="11"/>
  <c r="S33" i="11"/>
  <c r="X32" i="11"/>
  <c r="S32" i="11"/>
  <c r="X26" i="11"/>
  <c r="S26" i="11"/>
  <c r="X25" i="11"/>
  <c r="S25" i="11"/>
  <c r="X24" i="11"/>
  <c r="S24" i="11"/>
  <c r="X23" i="11"/>
  <c r="S23" i="11"/>
  <c r="X22" i="11"/>
  <c r="S22" i="11"/>
  <c r="X21" i="11"/>
  <c r="S21" i="11"/>
  <c r="X20" i="11"/>
  <c r="S20" i="11"/>
  <c r="X19" i="11"/>
  <c r="S19" i="11"/>
  <c r="AC18" i="11"/>
  <c r="AB18" i="11"/>
  <c r="C18" i="11"/>
  <c r="X17" i="11"/>
  <c r="S17" i="11"/>
  <c r="X16" i="11"/>
  <c r="S16" i="11"/>
  <c r="X10" i="11"/>
  <c r="S10" i="11"/>
  <c r="X9" i="11"/>
  <c r="S9" i="11"/>
  <c r="X8" i="11"/>
  <c r="S8" i="11"/>
  <c r="X7" i="11"/>
  <c r="X6" i="11"/>
  <c r="S6" i="11"/>
  <c r="X5" i="11"/>
  <c r="S5" i="11"/>
  <c r="X4" i="11"/>
  <c r="S4" i="11"/>
  <c r="X3" i="11"/>
  <c r="S3" i="11"/>
  <c r="AC2" i="11"/>
  <c r="AB2" i="11"/>
  <c r="C2" i="11"/>
  <c r="A2" i="11"/>
  <c r="M22" i="14" l="1"/>
  <c r="M4" i="14"/>
  <c r="N5" i="14"/>
  <c r="M21" i="14"/>
  <c r="N22" i="14"/>
  <c r="M25" i="14"/>
  <c r="N12" i="14"/>
  <c r="N23" i="14"/>
  <c r="M3" i="14"/>
  <c r="N4" i="14"/>
  <c r="N21" i="14"/>
  <c r="M24" i="14"/>
  <c r="N25" i="14"/>
  <c r="M13" i="14"/>
  <c r="M5" i="14"/>
  <c r="M12" i="14"/>
  <c r="N13" i="14"/>
  <c r="M23" i="14"/>
  <c r="N24" i="14"/>
  <c r="AC367" i="11"/>
  <c r="M26" i="14"/>
  <c r="AB367" i="11"/>
  <c r="N3" i="14"/>
  <c r="N26" i="14"/>
  <c r="N11" i="14" l="1"/>
  <c r="N2" i="14"/>
  <c r="M20" i="14"/>
  <c r="M11" i="14"/>
  <c r="N20" i="14"/>
  <c r="M2" i="14"/>
  <c r="N28" i="14" l="1"/>
  <c r="M28" i="14"/>
  <c r="M30" i="14" l="1"/>
  <c r="M33" i="14"/>
  <c r="N35" i="14"/>
  <c r="M37" i="14" l="1"/>
</calcChain>
</file>

<file path=xl/sharedStrings.xml><?xml version="1.0" encoding="utf-8"?>
<sst xmlns="http://schemas.openxmlformats.org/spreadsheetml/2006/main" count="3199" uniqueCount="921">
  <si>
    <t>Sorumlusu</t>
  </si>
  <si>
    <t>Açıklama</t>
  </si>
  <si>
    <t>X</t>
  </si>
  <si>
    <t>Hedef/Faaliyetler</t>
  </si>
  <si>
    <t>Sorumlu</t>
  </si>
  <si>
    <t>Bütçe faslı</t>
  </si>
  <si>
    <t>Sonuç</t>
  </si>
  <si>
    <t>Hed.</t>
  </si>
  <si>
    <t>Ger.</t>
  </si>
  <si>
    <t>T. Maliyet</t>
  </si>
  <si>
    <t>G. Maliyet</t>
  </si>
  <si>
    <t>Ger. Oran</t>
  </si>
  <si>
    <t>Top. Tah. Maliyet</t>
  </si>
  <si>
    <t>Top. Ger. Maliyet</t>
  </si>
  <si>
    <t>2019
Ger. Maliyet</t>
  </si>
  <si>
    <t>2019
Tah. Maliyet</t>
  </si>
  <si>
    <t>2020
Tah. Maliyet</t>
  </si>
  <si>
    <t>2021
Tah. Maliyet</t>
  </si>
  <si>
    <t>2021
Ger. Maliyet</t>
  </si>
  <si>
    <t>Toplam Yıllık Maliyetler</t>
  </si>
  <si>
    <t>Başarı Göstergesi/Kanıt</t>
  </si>
  <si>
    <t>F 1.1.1</t>
  </si>
  <si>
    <t>F 1.1.2</t>
  </si>
  <si>
    <t>F 1.1.3</t>
  </si>
  <si>
    <t>F 1.1.4</t>
  </si>
  <si>
    <t>F 1.1.5</t>
  </si>
  <si>
    <t>F 1.1.6</t>
  </si>
  <si>
    <t>F 1.1.7</t>
  </si>
  <si>
    <t>F 1.1.8</t>
  </si>
  <si>
    <t>F 1.1.9</t>
  </si>
  <si>
    <t>F 1.1.10</t>
  </si>
  <si>
    <t>F 1.2.1</t>
  </si>
  <si>
    <t>F 1.2.2</t>
  </si>
  <si>
    <t>F 1.2.3</t>
  </si>
  <si>
    <t>F 1.2.4</t>
  </si>
  <si>
    <t>F 1.2.5</t>
  </si>
  <si>
    <t>F 1.2.6</t>
  </si>
  <si>
    <t>F 1.2.7</t>
  </si>
  <si>
    <t>F 1.2.8</t>
  </si>
  <si>
    <t>F 1.2.9</t>
  </si>
  <si>
    <t>F 1.2.10</t>
  </si>
  <si>
    <t>F 1.3.1</t>
  </si>
  <si>
    <t>F 1.3.2</t>
  </si>
  <si>
    <t>F 1.3.3</t>
  </si>
  <si>
    <t>F 1.3.4</t>
  </si>
  <si>
    <t>F 1.3.5</t>
  </si>
  <si>
    <t>F 1.3.6</t>
  </si>
  <si>
    <t>F 1.3.7</t>
  </si>
  <si>
    <t>F 1.3.8</t>
  </si>
  <si>
    <t>F 1.3.9</t>
  </si>
  <si>
    <t>F 1.3.10</t>
  </si>
  <si>
    <t>F 2.1.1</t>
  </si>
  <si>
    <t>F 2.1.2</t>
  </si>
  <si>
    <t>F 2.1.3</t>
  </si>
  <si>
    <t>F 2.1.4</t>
  </si>
  <si>
    <t>F 2.1.5</t>
  </si>
  <si>
    <t>F 2.1.6</t>
  </si>
  <si>
    <t>F 2.1.7</t>
  </si>
  <si>
    <t>F 2.1.8</t>
  </si>
  <si>
    <t>F 2.1.9</t>
  </si>
  <si>
    <t>F 2.1.10</t>
  </si>
  <si>
    <t>F 2.2.1</t>
  </si>
  <si>
    <t>F 2.2.2</t>
  </si>
  <si>
    <t>F 2.2.3</t>
  </si>
  <si>
    <t>F 2.2.4</t>
  </si>
  <si>
    <t>F 2.2.5</t>
  </si>
  <si>
    <t>F 2.2.6</t>
  </si>
  <si>
    <t>F 2.2.7</t>
  </si>
  <si>
    <t>F 2.2.8</t>
  </si>
  <si>
    <t>F 2.2.9</t>
  </si>
  <si>
    <t>F 2.2.10</t>
  </si>
  <si>
    <t>F 2.3.1</t>
  </si>
  <si>
    <t>F 2.3.2</t>
  </si>
  <si>
    <t>F 2.3.3</t>
  </si>
  <si>
    <t>F 2.3.4</t>
  </si>
  <si>
    <t>F 2.3.5</t>
  </si>
  <si>
    <t>F 2.3.6</t>
  </si>
  <si>
    <t>F 2.3.7</t>
  </si>
  <si>
    <t>F 2.3.8</t>
  </si>
  <si>
    <t>F 2.3.9</t>
  </si>
  <si>
    <t>F 2.3.10</t>
  </si>
  <si>
    <t>F 3.2.1</t>
  </si>
  <si>
    <t>F 3.2.2</t>
  </si>
  <si>
    <t>F 3.2.3</t>
  </si>
  <si>
    <t>F 3.2.4</t>
  </si>
  <si>
    <t>F 3.2.5</t>
  </si>
  <si>
    <t>F 3.2.6</t>
  </si>
  <si>
    <t>F 3.2.7</t>
  </si>
  <si>
    <t>F 3.2.8</t>
  </si>
  <si>
    <t>F 3.2.9</t>
  </si>
  <si>
    <t>F 3.2.10</t>
  </si>
  <si>
    <t>F 3.3.1</t>
  </si>
  <si>
    <t>F 3.3.2</t>
  </si>
  <si>
    <t>F 3.3.3</t>
  </si>
  <si>
    <t>F 3.3.4</t>
  </si>
  <si>
    <t>F 3.3.5</t>
  </si>
  <si>
    <t>F 3.3.6</t>
  </si>
  <si>
    <t>F 3.3.7</t>
  </si>
  <si>
    <t>F 3.3.8</t>
  </si>
  <si>
    <t>F 3.3.9</t>
  </si>
  <si>
    <t>F 3.3.10</t>
  </si>
  <si>
    <t>F 3.4.1</t>
  </si>
  <si>
    <t>F 3.4.2</t>
  </si>
  <si>
    <t>F 3.4.3</t>
  </si>
  <si>
    <t>F 3.4.4</t>
  </si>
  <si>
    <t>F 3.4.5</t>
  </si>
  <si>
    <t>F 3.4.6</t>
  </si>
  <si>
    <t>F 3.4.7</t>
  </si>
  <si>
    <t>F 3.4.8</t>
  </si>
  <si>
    <t>F 3.4.9</t>
  </si>
  <si>
    <t>F 3.4.10</t>
  </si>
  <si>
    <t>F 3.5.1</t>
  </si>
  <si>
    <t>F 3.5.2</t>
  </si>
  <si>
    <t>F 3.5.3</t>
  </si>
  <si>
    <t>F 3.5.4</t>
  </si>
  <si>
    <t>F 3.5.5</t>
  </si>
  <si>
    <t>F 3.5.6</t>
  </si>
  <si>
    <t>F 3.5.7</t>
  </si>
  <si>
    <t>F 3.5.8</t>
  </si>
  <si>
    <t>F 3.5.9</t>
  </si>
  <si>
    <t>F 3.5.10</t>
  </si>
  <si>
    <t>F 3.6.1</t>
  </si>
  <si>
    <t>F 3.6.2</t>
  </si>
  <si>
    <t>F 3.6.3</t>
  </si>
  <si>
    <t>F 3.6.4</t>
  </si>
  <si>
    <t>F 3.6.5</t>
  </si>
  <si>
    <t>F 3.6.6</t>
  </si>
  <si>
    <t>F 3.6.7</t>
  </si>
  <si>
    <t>F 3.6.8</t>
  </si>
  <si>
    <t>F 3.6.9</t>
  </si>
  <si>
    <t>F 3.6.10</t>
  </si>
  <si>
    <t>2020
Ger. Maliyet</t>
  </si>
  <si>
    <t>Performans Göstergesi</t>
  </si>
  <si>
    <t>Gerçekleşen</t>
  </si>
  <si>
    <t>Gös. Hedefi</t>
  </si>
  <si>
    <t>Ger. oranı</t>
  </si>
  <si>
    <t>Stratejiler</t>
  </si>
  <si>
    <t>F 3.1.1</t>
  </si>
  <si>
    <t>F 3.1.2</t>
  </si>
  <si>
    <t>F 3.1.3</t>
  </si>
  <si>
    <t>F 3.1.4</t>
  </si>
  <si>
    <t>F 3.1.5</t>
  </si>
  <si>
    <t>F 3.1.6</t>
  </si>
  <si>
    <t>F 3.1.7</t>
  </si>
  <si>
    <t>F 3.1.8</t>
  </si>
  <si>
    <t>F 3.1.9</t>
  </si>
  <si>
    <t>F 3.1.10</t>
  </si>
  <si>
    <t>F 3.1.11</t>
  </si>
  <si>
    <t>F 3.1.12</t>
  </si>
  <si>
    <t>Tah. Mali. Gen. Toplamı</t>
  </si>
  <si>
    <t>Ger. Mali. Gen. Toplamı</t>
  </si>
  <si>
    <t>2022
Tah. Maliyet</t>
  </si>
  <si>
    <t>2022
Ger. Maliyet</t>
  </si>
  <si>
    <t>2023
Tah. Maliyet</t>
  </si>
  <si>
    <t>2023
Ger. Maliyet</t>
  </si>
  <si>
    <t>F 3.1.13</t>
  </si>
  <si>
    <t>F 3.1.14</t>
  </si>
  <si>
    <t>F 3.1.15</t>
  </si>
  <si>
    <t>F 3.1.16</t>
  </si>
  <si>
    <t>F 1.4.1</t>
  </si>
  <si>
    <t>F 1.4.2</t>
  </si>
  <si>
    <t>F 1.4.3</t>
  </si>
  <si>
    <t>F 1.4.4</t>
  </si>
  <si>
    <t>F 1.4.5</t>
  </si>
  <si>
    <t>F 1.4.6</t>
  </si>
  <si>
    <t>F 1.4.7</t>
  </si>
  <si>
    <t>F 1.4.8</t>
  </si>
  <si>
    <t>F 1.4.9</t>
  </si>
  <si>
    <t>F 1.4.10</t>
  </si>
  <si>
    <t>F 3.7.1</t>
  </si>
  <si>
    <t>F 3.7.2</t>
  </si>
  <si>
    <t>F 3.7.3</t>
  </si>
  <si>
    <t>F 3.7.4</t>
  </si>
  <si>
    <t>F 3.7.5</t>
  </si>
  <si>
    <t>F 3.7.6</t>
  </si>
  <si>
    <t>F 3.7.7</t>
  </si>
  <si>
    <t>F 3.7.8</t>
  </si>
  <si>
    <t>F 3.7.9</t>
  </si>
  <si>
    <t>F 3.7.10</t>
  </si>
  <si>
    <t>O</t>
  </si>
  <si>
    <t>Ş</t>
  </si>
  <si>
    <t>M</t>
  </si>
  <si>
    <t>N</t>
  </si>
  <si>
    <t>H</t>
  </si>
  <si>
    <t>T</t>
  </si>
  <si>
    <t>A</t>
  </si>
  <si>
    <t>E</t>
  </si>
  <si>
    <t>K</t>
  </si>
  <si>
    <t>F 1.5.1</t>
  </si>
  <si>
    <t>F 1.5.2</t>
  </si>
  <si>
    <t>F 1.5.3</t>
  </si>
  <si>
    <t>F 1.5.4</t>
  </si>
  <si>
    <t>F 1.5.5</t>
  </si>
  <si>
    <t>F 1.5.6</t>
  </si>
  <si>
    <t>F 1.5.7</t>
  </si>
  <si>
    <t>F 1.5.8</t>
  </si>
  <si>
    <t>F 1.5.9</t>
  </si>
  <si>
    <t>F 1.5.10</t>
  </si>
  <si>
    <t>F 1.6.1</t>
  </si>
  <si>
    <t>F 1.6.2</t>
  </si>
  <si>
    <t>F 1.6.3</t>
  </si>
  <si>
    <t>F 1.6.4</t>
  </si>
  <si>
    <t>F 1.6.5</t>
  </si>
  <si>
    <t>F 1.6.6</t>
  </si>
  <si>
    <t>F 1.6.7</t>
  </si>
  <si>
    <t>F 1.6.8</t>
  </si>
  <si>
    <t>F 1.6.9</t>
  </si>
  <si>
    <t>F 1.6.10</t>
  </si>
  <si>
    <t>Yıllık Gerçekleşme Oranları</t>
  </si>
  <si>
    <t>Genel Gerçekleşme Oranı</t>
  </si>
  <si>
    <t>OLASI STRATEJİLER/FAALİYETLER</t>
  </si>
  <si>
    <t>F 2.4.1</t>
  </si>
  <si>
    <t>F 2.4.2</t>
  </si>
  <si>
    <t>F 2.4.3</t>
  </si>
  <si>
    <t>F 2.4.4</t>
  </si>
  <si>
    <t>F 2.4.5</t>
  </si>
  <si>
    <t>F 2.4.6</t>
  </si>
  <si>
    <t>F 2.4.7</t>
  </si>
  <si>
    <t>F 2.4.8</t>
  </si>
  <si>
    <t>F 2.4.9</t>
  </si>
  <si>
    <t>F 2.4.10</t>
  </si>
  <si>
    <t>F 2.5.1</t>
  </si>
  <si>
    <t>F 2.5.2</t>
  </si>
  <si>
    <t>F 2.5.3</t>
  </si>
  <si>
    <t>F 2.5.4</t>
  </si>
  <si>
    <t>F 2.5.5</t>
  </si>
  <si>
    <t>F 2.5.6</t>
  </si>
  <si>
    <t>F 2.5.7</t>
  </si>
  <si>
    <t>F 2.5.8</t>
  </si>
  <si>
    <t>F 2.5.9</t>
  </si>
  <si>
    <t>F 2.5.10</t>
  </si>
  <si>
    <t>F 2.6.1</t>
  </si>
  <si>
    <t>F 2.6.2</t>
  </si>
  <si>
    <t>F 2.6.3</t>
  </si>
  <si>
    <t>F 2.6.4</t>
  </si>
  <si>
    <t>F 2.6.5</t>
  </si>
  <si>
    <t>F 2.6.6</t>
  </si>
  <si>
    <t>F 2.6.7</t>
  </si>
  <si>
    <t>F 2.6.8</t>
  </si>
  <si>
    <t>F 2.6.9</t>
  </si>
  <si>
    <t>F 2.6.10</t>
  </si>
  <si>
    <t>F 2.7.1</t>
  </si>
  <si>
    <t>F 2.7.2</t>
  </si>
  <si>
    <t>F 2.7.3</t>
  </si>
  <si>
    <t>F 2.7.4</t>
  </si>
  <si>
    <t>F 2.7.5</t>
  </si>
  <si>
    <t>F 2.7.6</t>
  </si>
  <si>
    <t>F 2.7.7</t>
  </si>
  <si>
    <t>F 2.7.8</t>
  </si>
  <si>
    <t>F 2.7.9</t>
  </si>
  <si>
    <t>F 2.7.10</t>
  </si>
  <si>
    <t>F 2.8.1</t>
  </si>
  <si>
    <t>F 2.8.2</t>
  </si>
  <si>
    <t>F 2.8.3</t>
  </si>
  <si>
    <t>F 2.8.4</t>
  </si>
  <si>
    <t>F 2.8.5</t>
  </si>
  <si>
    <t>F 2.8.6</t>
  </si>
  <si>
    <t>F 2.8.7</t>
  </si>
  <si>
    <t>F 2.8.8</t>
  </si>
  <si>
    <t>F 2.8.9</t>
  </si>
  <si>
    <t>F 2.8.10</t>
  </si>
  <si>
    <t>F 2.9.1</t>
  </si>
  <si>
    <t>F 2.9.2</t>
  </si>
  <si>
    <t>F 2.9.3</t>
  </si>
  <si>
    <t>F 2.9.4</t>
  </si>
  <si>
    <t>F 2.9.5</t>
  </si>
  <si>
    <t>F 2.9.6</t>
  </si>
  <si>
    <t>F 2.9.7</t>
  </si>
  <si>
    <t>F 2.9.8</t>
  </si>
  <si>
    <t>F 2.9.9</t>
  </si>
  <si>
    <t>F 2.9.10</t>
  </si>
  <si>
    <t>F 3.1.17</t>
  </si>
  <si>
    <t>F 3.1.18</t>
  </si>
  <si>
    <t>F 3.1.19</t>
  </si>
  <si>
    <t>F 3.1.20</t>
  </si>
  <si>
    <t>F 3.2.11</t>
  </si>
  <si>
    <t>F 3.2.12</t>
  </si>
  <si>
    <t>F 3.2.13</t>
  </si>
  <si>
    <t>F 3.2.14</t>
  </si>
  <si>
    <t>F 3.2.15</t>
  </si>
  <si>
    <t>F 3.2.16</t>
  </si>
  <si>
    <t>F 3.2.17</t>
  </si>
  <si>
    <t>F 3.2.18</t>
  </si>
  <si>
    <t>F 3.2.19</t>
  </si>
  <si>
    <t>F 3.2.20</t>
  </si>
  <si>
    <t>F 3.3.11</t>
  </si>
  <si>
    <t>F 3.3.12</t>
  </si>
  <si>
    <t>F 3.3.13</t>
  </si>
  <si>
    <t>F 3.3.14</t>
  </si>
  <si>
    <t>F 3.3.15</t>
  </si>
  <si>
    <t>F 3.3.16</t>
  </si>
  <si>
    <t>F 3.3.17</t>
  </si>
  <si>
    <t>F 3.3.18</t>
  </si>
  <si>
    <t>F 3.3.19</t>
  </si>
  <si>
    <t>F 3.3.20</t>
  </si>
  <si>
    <t>F 3.4.11</t>
  </si>
  <si>
    <t>F 3.4.12</t>
  </si>
  <si>
    <t>F 3.4.13</t>
  </si>
  <si>
    <t>F 3.4.14</t>
  </si>
  <si>
    <t>F 3.4.15</t>
  </si>
  <si>
    <t>F 3.4.16</t>
  </si>
  <si>
    <t>F 3.4.17</t>
  </si>
  <si>
    <t>F 3.4.18</t>
  </si>
  <si>
    <t>F 3.4.19</t>
  </si>
  <si>
    <t>F 3.4.20</t>
  </si>
  <si>
    <t>F 2.8.11</t>
  </si>
  <si>
    <t>F 2.8.12</t>
  </si>
  <si>
    <t>F 2.8.13</t>
  </si>
  <si>
    <t>F 2.8.14</t>
  </si>
  <si>
    <t>F 2.8.15</t>
  </si>
  <si>
    <t>F 2.7.11</t>
  </si>
  <si>
    <t>F 2.7.12</t>
  </si>
  <si>
    <t>F 2.7.13</t>
  </si>
  <si>
    <t>F 2.7.14</t>
  </si>
  <si>
    <t>F 2.7.15</t>
  </si>
  <si>
    <t>F 2.6.11</t>
  </si>
  <si>
    <t>F 2.6.12</t>
  </si>
  <si>
    <t>F 2.6.13</t>
  </si>
  <si>
    <t>F 2.6.14</t>
  </si>
  <si>
    <t>F 2.6.15</t>
  </si>
  <si>
    <t>F 2.5.11</t>
  </si>
  <si>
    <t>F 2.5.12</t>
  </si>
  <si>
    <t>F 2.5.13</t>
  </si>
  <si>
    <t>F 2.5.14</t>
  </si>
  <si>
    <t>F 2.5.15</t>
  </si>
  <si>
    <t>F 2.4.11</t>
  </si>
  <si>
    <t>F 2.4.12</t>
  </si>
  <si>
    <t>F 2.4.13</t>
  </si>
  <si>
    <t>F 2.4.14</t>
  </si>
  <si>
    <t>F 2.4.15</t>
  </si>
  <si>
    <t>F 2.3.11</t>
  </si>
  <si>
    <t>F 2.3.12</t>
  </si>
  <si>
    <t>F 2.3.13</t>
  </si>
  <si>
    <t>F 2.3.14</t>
  </si>
  <si>
    <t>F 2.3.15</t>
  </si>
  <si>
    <t>F 2.2.11</t>
  </si>
  <si>
    <t>F 2.2.12</t>
  </si>
  <si>
    <t>F 2.2.13</t>
  </si>
  <si>
    <t>F 2.2.14</t>
  </si>
  <si>
    <t>F 2.2.15</t>
  </si>
  <si>
    <t>F 2.1.11</t>
  </si>
  <si>
    <t>F 2.1.12</t>
  </si>
  <si>
    <t>F 2.1.13</t>
  </si>
  <si>
    <t>F 2.1.14</t>
  </si>
  <si>
    <t>F 2.1.15</t>
  </si>
  <si>
    <t>F 1.4.11</t>
  </si>
  <si>
    <t>F 1.4.12</t>
  </si>
  <si>
    <t>F 1.4.13</t>
  </si>
  <si>
    <t>F 1.4.14</t>
  </si>
  <si>
    <t>F 1.4.15</t>
  </si>
  <si>
    <t>F 1.3.11</t>
  </si>
  <si>
    <t>F 1.3.12</t>
  </si>
  <si>
    <t>F 1.3.13</t>
  </si>
  <si>
    <t>F 1.3.14</t>
  </si>
  <si>
    <t>F 1.3.15</t>
  </si>
  <si>
    <t>F 1.2.11</t>
  </si>
  <si>
    <t>F 1.2.12</t>
  </si>
  <si>
    <t>F 1.2.13</t>
  </si>
  <si>
    <t>F 1.2.14</t>
  </si>
  <si>
    <t>F 1.2.15</t>
  </si>
  <si>
    <t>F 1.1.11</t>
  </si>
  <si>
    <t>F 1.1.12</t>
  </si>
  <si>
    <t>F 1.1.13</t>
  </si>
  <si>
    <t>F 1.1.14</t>
  </si>
  <si>
    <t>F 1.1.15</t>
  </si>
  <si>
    <t>Finansmana erişim, teşvik, hibe, destekler vb.,
Bilgilendirme toplantıları,
Bilgilendirme eğitimleri,
Fiili danışmanlık hizmetleri,
Elektronik ortamda sunum,</t>
  </si>
  <si>
    <t>HOPA TİCARET VE  SANAYİ ODASI
2019-2023 STRATEJİK PLANI
YILLIK PROGRAM
YILLIK İŞ PLANLARI</t>
  </si>
  <si>
    <t>Stratejik Amaç 1. Hopa İçin Değer Yaratmak</t>
  </si>
  <si>
    <t xml:space="preserve">Hedef 1.1. Lojistik sektörünün gelişmesi için çalışmalar yapılacaktır. </t>
  </si>
  <si>
    <t xml:space="preserve">Hedef 1.2. Turizm sektörünün gelişmesi için çalışmalar yapılacaktır. </t>
  </si>
  <si>
    <t xml:space="preserve">Hedef 1.3. Deniz Ürünleri ve Balıkçılık sektörünün gelişmesi için çalışmalar yapılacaktır. </t>
  </si>
  <si>
    <t xml:space="preserve">Hedef 1.4. Hopa Limanının etkin ve verimli hale getirilmesi için çalışmalar yapılacaktır. </t>
  </si>
  <si>
    <t>Stratejik Amaç 2. Kurumsal Kapasitemizi Geliştirmek</t>
  </si>
  <si>
    <t>Hedef 2.1. Yönetimde etkinlik ve verimlilik sağlanacaktır.</t>
  </si>
  <si>
    <t>Hedef 2.2. Çalışanların (performansları yükseltilecek) verimliliği artırılacaktır.</t>
  </si>
  <si>
    <t>Hedef 2.3. Paydaşlarla ilişkiler geliştirilerek odanın etkin tanıtımı sağlanacaktır.</t>
  </si>
  <si>
    <t>Hedef 2.4. Üyelerle ilişkiler güçlendirilecektir.</t>
  </si>
  <si>
    <t>Hedef 2.5. Proje geliştirme ve yönetme kapasitesi geliştirilecektir.</t>
  </si>
  <si>
    <t>Stratejik Amaç 3. Hizmetlerimizin Kalitesini Yükseltmek</t>
  </si>
  <si>
    <t>Hedef 3.1. Üyelerimizin komite ve sektörel bazda, nitelikli biçimde, bir araya gelmeleri sağlanacaktır.</t>
  </si>
  <si>
    <t>Hedef 3.2. Üyelerimize, ihtiyaçları doğrultusunda, bilgi ve danışmanlık desteği verilecektir.</t>
  </si>
  <si>
    <t>Hedef 3.3. Üyelerimize iş geliştirme desteği sağlanacaktır.</t>
  </si>
  <si>
    <t>Hedef 3.4. Üyelerimize, ihtiyaçları doğrultusunda, eğitimler verilecektir.</t>
  </si>
  <si>
    <t>Hedef 3.5. Üyelerimizin uluslararası pazarlara açılması sağlanacaktır.</t>
  </si>
  <si>
    <t>Hopa Transit Ticaret Merkezi Projesi ile ilgili çalışmalar,
Lojistik Sektörü ile ilgili mesleki eğitimler,
Lojistik Sektörü master planının hazırlanması,
Lojistik Sektörü Çalıştaylarının yapılması
Konu ile ilgili Lobi faaliyetleri,</t>
  </si>
  <si>
    <t>Turizm Sektörü ile ilgili mesleki eğitimler,
Turizm Sektörü master planının hazırlanması,
Turizm Sektörü Çalıştaylarının yapılması,
Bölgede konaklama tesislerinin yapılması için çalışmalar,
Konu ile ilgili Lobi faaliyetleri,</t>
  </si>
  <si>
    <t>Deniz Ürünleri ve Balıkçılık Sektörü ile ilgili mesleki eğitimler,
Deniz Ürünleri ve Balıkçılık Sektörü master planının hazırlanması,
Deniz Ürünleri ve Balıkçılık Sektörü Çalıştaylarının yapılması,
Konu ile ilgili Lobi faaliyetleri,</t>
  </si>
  <si>
    <t>Serbest Bölgenin Liman içinde kurulması için çalışmalar,
Limanın ve kurulacak serbest bölgenin tanıtımı için çalışmalar,
Antrepo işletmeciliği ile ilgili çalışmalar,
Konu ile ilgili Lobi faaliyetleri,</t>
  </si>
  <si>
    <t>Gürcü ve Azeri nakliyecilerin boş gelip Türkiye’den nakliye alması probleminin düzenlenmesi için çalışmalar,
Azerbaycan ile vize sorunun çözümü için çalışmalar,
Gürcistan ve Azerbaycan ile yapılan ticaret ile ilgili mevzuat hakkında üyelerin bilgilendirilmesi,</t>
  </si>
  <si>
    <t>MEGİB Projesi ile ilgili çalışmalar,
İŞKUR ile işbirlikleri,
Mesleki Eğitim çalışmaları için Milli Eğitim Müdürlüğü ile işbirlikleri,
OSB’nin hayata geçmesi için çalışmalar,</t>
  </si>
  <si>
    <t>Girişimcilik eğitimleri,
Yöresel ürünlerin üretilmesi ve turizm konularında İş Geliştirme ve eğitim programları,
Yayla turizmi için iş ortamlarının yaratılması çalışmaları,
Büyük sahil Projesi kapsamında doğal ve kültürel ürünlerin satışının gerçekleştirilmesi çalışmaları,
Kalkınmada öncelikli bölge olmak için çalışmalar</t>
  </si>
  <si>
    <t>Yönetici eğitimleri (Liderlik, Karar süreçleri, İletişim vb.),
Bağımsız denetim,
Odanın vizyon, temel değerler ve politikalarının gözden geçirilmesi,
İş Analizleri/Reorganizasyon çalışması,
İç tetkikler,
YGG,
Süreç İyileştirme çalışmaları (Kalite çemberleri toplantıları vb.),</t>
  </si>
  <si>
    <t>Çalışan Performans Yönetim Sisteminin gözden geçirilmesi,
Çalışan Memnuniyetinin tespiti,
Çalışan eğitimleri,
Çalışan performanslarının ölçülmesi ve ödüllendirme,
Çalışan toplantıları (kurum içi iletişim),
Haftalık çalışan koordinasyon toplantıları,
İnsan Kaynakları Yönetim Sistemi kıyaslama çalışması,
Çalışan görüş-öneri sistemi
Sosyal etkinlikler,</t>
  </si>
  <si>
    <t>Paydaş toplantıları,
Web sayfasının daha etkili kullanımı,
Sosyal medyanın etkili kullanımı,
Kurumsal Kimlik Kılavuzu,
Yazılı ve görsel medya temsilcileri ile ilişkileri geliştirme faaliyetleri,
Basın-yayın istatistiklerinin hazırlanması (3 aylık),
Toplum Memnuniyet anketi (algı araştırması),
Bültenler,
Faaliyet Raporu,
İletişim Planının hazırlanması ve uygulanması,</t>
  </si>
  <si>
    <t>Üye envanter sisteminin kurulması çalışması,
Üye ziyaretleri,
Üye iletişim planı,
Başarılı üyelerin takdir edilmesi,
Üye bilgilerinin güncellenmesi,
Üye beklenti anketi,
Üye memnuniyet anketi,</t>
  </si>
  <si>
    <t>Proje ofisinin (masasının) oluşturulması,
Proje hazırlama ve yönetme ile ilgili eğitimler,
Proje hazırlama ve yönetme konusunda üniversite ve akademik danışmanlarla işbirlikleri,</t>
  </si>
  <si>
    <t>Meslek Komitelerinin ödüllendirilmesi,
Meslek Komiteleri toplantı katılım performansının takibi,
Kahvaltılı meslek grup toplantıları,
Artvin bölgesi odaları müşterek toplantısı,
Gürcistan, Azerbaycan Ticaret Odaları gibi odalarla ile İşbirlikleri</t>
  </si>
  <si>
    <t>TIR Karnelerinin HOPA’da HOPA TSO tarafından verilmesi çalışmaları,
Üyelerin birleşerek büyümelerinin sağlanması için bilinç yaratma çalışmaları,
Sektörel Analizler (Her sene bir sektör)</t>
  </si>
  <si>
    <t>Gürcistan ve Azerbaycan ile ticarete ilişkin mevzuat eğitimleri,
Üyelere Kurumsal Gelişim Eğitimi, (Kurumsallaşma, Verimlilik, Kurumsal Yönetişim vb.),
Üyelere Kişisel Gelişim Eğitimleri (benden dili, iletişim vb.),</t>
  </si>
  <si>
    <t>Hopa-Batum Demiryolunun hayata geçmesi için çalışmalar,
Sarp Sınır Kapısı gümrük sahası genişletme çalışmaları,
Hedef pazarlara yönelik spesifik eğitimler,
Yurt dışından gelen işadamlarına gümrüklerde pozitif ayrımcılık yapılması çalışmaları,</t>
  </si>
  <si>
    <t>(Ç) Çalışan Performans ortalaması</t>
  </si>
  <si>
    <t>(Ç) Sosyal Medya Kullanım İstatistiklerindeki Artış Oranı</t>
  </si>
  <si>
    <t>(Ç) Yazılı ve Görsel Medya Kullanım İstatistiklerindeki Artış Oranı</t>
  </si>
  <si>
    <t>(K) Üye Memnuniyet Seviyesi</t>
  </si>
  <si>
    <t>(Ç) Odanın etkinliklerine katılan üye sayısı</t>
  </si>
  <si>
    <t>(Ç) Üye bilgileri Güncellik Oranı</t>
  </si>
  <si>
    <t>(Ç) Gerçekleştirilen proje sayısı</t>
  </si>
  <si>
    <t>(Ç) Teşvik ve Desteklerden Faydalanan Üye Sayısı (Veya Oranı)</t>
  </si>
  <si>
    <t>(Ç) Danışmanlık Hizmetlerinden Faydalanan Üye Sayısı (Veya Oranı)</t>
  </si>
  <si>
    <t>(K) Üyelerin Bilgi, Danışmanlık ve Destek Hizmetinden Memnuniyet Seviyesi</t>
  </si>
  <si>
    <t>(K) Üyelerin Eğitim Hizmetlerinden Memnuniyet Seviyesi</t>
  </si>
  <si>
    <t>(Ç) İhracat yapan üye sayısındaki artış oranı</t>
  </si>
  <si>
    <t>Tıklayınız</t>
  </si>
  <si>
    <t>Lojistik Sektörü ile ilgili mesleki eğitimler,</t>
  </si>
  <si>
    <t>Konu ile ilgili Lobi faaliyetleri,</t>
  </si>
  <si>
    <t>H. YILDIRIM</t>
  </si>
  <si>
    <t>…</t>
  </si>
  <si>
    <r>
      <rPr>
        <b/>
        <sz val="9"/>
        <color theme="1"/>
        <rFont val="Calibri"/>
        <family val="2"/>
        <scheme val="minor"/>
      </rPr>
      <t>PG Türü:</t>
    </r>
    <r>
      <rPr>
        <sz val="9"/>
        <color theme="1"/>
        <rFont val="Calibri"/>
        <family val="2"/>
        <scheme val="minor"/>
      </rPr>
      <t xml:space="preserve"> </t>
    </r>
    <r>
      <rPr>
        <b/>
        <sz val="9"/>
        <color rgb="FFFF0000"/>
        <rFont val="Calibri (Body)_x0000_"/>
        <charset val="162"/>
      </rPr>
      <t>Ç</t>
    </r>
    <r>
      <rPr>
        <sz val="9"/>
        <color theme="1"/>
        <rFont val="Calibri"/>
        <family val="2"/>
        <scheme val="minor"/>
      </rPr>
      <t xml:space="preserve">ıktı (Sayı Oran), </t>
    </r>
    <r>
      <rPr>
        <b/>
        <sz val="9"/>
        <color rgb="FFFF0000"/>
        <rFont val="Calibri (Body)_x0000_"/>
        <charset val="162"/>
      </rPr>
      <t>S</t>
    </r>
    <r>
      <rPr>
        <sz val="9"/>
        <color theme="1"/>
        <rFont val="Calibri"/>
        <family val="2"/>
        <scheme val="minor"/>
      </rPr>
      <t xml:space="preserve">onuç (etki), </t>
    </r>
    <r>
      <rPr>
        <b/>
        <sz val="9"/>
        <color rgb="FFFF0000"/>
        <rFont val="Calibri (Body)_x0000_"/>
        <charset val="162"/>
      </rPr>
      <t>E</t>
    </r>
    <r>
      <rPr>
        <sz val="9"/>
        <color theme="1"/>
        <rFont val="Calibri"/>
        <family val="2"/>
        <scheme val="minor"/>
      </rPr>
      <t>tkililik (Beklentiye Ulaşma Seviyesi),</t>
    </r>
    <r>
      <rPr>
        <b/>
        <sz val="9"/>
        <color rgb="FFFF0000"/>
        <rFont val="Calibri (Body)_x0000_"/>
        <charset val="162"/>
      </rPr>
      <t xml:space="preserve"> K</t>
    </r>
    <r>
      <rPr>
        <sz val="9"/>
        <color theme="1"/>
        <rFont val="Calibri"/>
        <family val="2"/>
        <scheme val="minor"/>
      </rPr>
      <t xml:space="preserve">alite (Kullanıcı, Yararlanıcı Memnuniyet Seviyesi), </t>
    </r>
    <r>
      <rPr>
        <b/>
        <sz val="9"/>
        <color rgb="FFFF0000"/>
        <rFont val="Calibri (Body)_x0000_"/>
        <charset val="162"/>
      </rPr>
      <t>V</t>
    </r>
    <r>
      <rPr>
        <sz val="9"/>
        <color theme="1"/>
        <rFont val="Calibri"/>
        <family val="2"/>
        <scheme val="minor"/>
      </rPr>
      <t>erimlilik (Çıktı/Girdi)</t>
    </r>
  </si>
  <si>
    <t>İlgili Süreç/Hedef</t>
  </si>
  <si>
    <t>Yurtdışında açılan şube sayısı</t>
  </si>
  <si>
    <t>Hopa Transit Ticaret Merkezi Projesi ile ilgili çalışmalar</t>
  </si>
  <si>
    <t>alım-satım heyetleri oluşturulması, fuar katılımı,</t>
  </si>
  <si>
    <t xml:space="preserve">Lojistik Eğitimi, Uluslarası Kara Taşıması Eğitimi, </t>
  </si>
  <si>
    <t>Lojistik Sektörü master planının hazırlanması için Kalkınma ajansına başvuru yapılması</t>
  </si>
  <si>
    <t>Lojistik Sektörü Uluslarası Çalıştaylarının yapılması</t>
  </si>
  <si>
    <t>DOKA' ya başvurular</t>
  </si>
  <si>
    <t>Uluslarası Çalıştay</t>
  </si>
  <si>
    <t>Hopa -Kemalpaşa Turizm Rehberi Hazırlanması</t>
  </si>
  <si>
    <t>2. Karadeniz Yat Rallisinde yer alınması</t>
  </si>
  <si>
    <t>Turizm Sektörü ile ilgili mesleki eğitimler</t>
  </si>
  <si>
    <t>Yerel İşletmecilikle ilgili eğitim</t>
  </si>
  <si>
    <t>Turizm sektörü ile ilgili konferans düzenlenmesi</t>
  </si>
  <si>
    <t>Balık çeşitliliği ve populasyonunun geliştirilmesi için çalışma yapma</t>
  </si>
  <si>
    <t>Balıkçı barınaklarının daha modern bir yapıya kavuşturulması için çalışma yapılması</t>
  </si>
  <si>
    <t>Deniz İçerisinde Balık yuvaları oluşturulması</t>
  </si>
  <si>
    <t>İşletme yetkilileri ile görüşme, toplantı</t>
  </si>
  <si>
    <t>Kültür balıkçılığının yapılmasının teşvik edilmesi</t>
  </si>
  <si>
    <t>Bilgilendirme semineri</t>
  </si>
  <si>
    <t>Sarp Sınır Kapısında yapılacak yakıt ikmali için Hopa Limanındaki taknların kullanılması</t>
  </si>
  <si>
    <t>Akaryakıt İstasyonuna depoların kiralanması</t>
  </si>
  <si>
    <t>ETİ Bakır'ın Hopa Limanındaki maden yüklemesi tonajının artırılması</t>
  </si>
  <si>
    <t>maden yüklemesindeki artış oranı</t>
  </si>
  <si>
    <t>karar mercileri ile görüşme, belgenin alınması</t>
  </si>
  <si>
    <t>Hopa Limanı için LPG İhtisas Gümrüğü Sertifikasının alınması için çalışmalar yapılması</t>
  </si>
  <si>
    <t>Hopa Limanı-Batum arası demiryolu projesi ile ilgili kalkınma ajansına başvuru yapılması</t>
  </si>
  <si>
    <t>Başvuru</t>
  </si>
  <si>
    <t>Gürcistan'da görüşme ve ziyartler yapılması</t>
  </si>
  <si>
    <t>Ziyaretler</t>
  </si>
  <si>
    <t>İran'a işgezisi düzenlenmesi</t>
  </si>
  <si>
    <t>Ziyaret ve İş Görüşmeleri</t>
  </si>
  <si>
    <t>Rusya Soçi'ye iş gezisi düzenlenmesi</t>
  </si>
  <si>
    <t>Ziyaret</t>
  </si>
  <si>
    <t>Su Sporları ile ilgili çalışmalar yapılamısı</t>
  </si>
  <si>
    <t>İŞKUR ile işbirlikleri ve bilgilendirme toplantıları yapılması</t>
  </si>
  <si>
    <t>Yapılan görüşme sayısı</t>
  </si>
  <si>
    <t>Callcentere firmaları ile Hopa'da işletme açmaları içim görüşülmesi</t>
  </si>
  <si>
    <t>İşe alınan kişi sayısı</t>
  </si>
  <si>
    <t>Kadın istihdamının artırılması için çalışma yapılması</t>
  </si>
  <si>
    <t>Coğrafi İşaret tescillerinin alınarak üretime geçilmesi ve istihdam sağlaması için çalışma yapılması</t>
  </si>
  <si>
    <t>Girişimcilik Eğitimi verilmesi</t>
  </si>
  <si>
    <t>Yöresel Ürünlerin üretimi ve pazarlanması için çalışma yapmak</t>
  </si>
  <si>
    <t>Pazarlanan Yöresel Ürün Sayısı</t>
  </si>
  <si>
    <t>E-ticaret hakkında bilgilendirme toplantılarının yapılması</t>
  </si>
  <si>
    <t>Bilgilendirme Toplantıları</t>
  </si>
  <si>
    <t>Oda olarak e-ticaret sitelerine üyeliğin teşvik edilmesi</t>
  </si>
  <si>
    <t>E-ticaret sitelerine Üye olan üye sayısı</t>
  </si>
  <si>
    <t>Turizm Sektörü Bilgilendirme Konferanslar</t>
  </si>
  <si>
    <t>Hedef 1.6. İstihdamın artırılması için çalışmalar yapılacaktır.</t>
  </si>
  <si>
    <t>Hedef 1.7. Girişimciliğin özendirilmesi için çalışmalar yapılacaktır.</t>
  </si>
  <si>
    <t xml:space="preserve">Hedef 1.5. Gürcistan, Rusya ve İran ile ticaretin gelişmesi için çalışmalar yapılacaktır. </t>
  </si>
  <si>
    <t>Kalite Çemberi toplantıları gerçekleştirilecek</t>
  </si>
  <si>
    <t xml:space="preserve">Toplantı </t>
  </si>
  <si>
    <t>Oda Yöneticilerine Eğitimler verilmesi</t>
  </si>
  <si>
    <t>Yönetici Eğiti sayısı</t>
  </si>
  <si>
    <t>Odanın vizyon, temel değerler ve politikalarının gözden geçirilmesi</t>
  </si>
  <si>
    <t>Gözden geçirme toplantıları</t>
  </si>
  <si>
    <t>Değerlendirme Top.</t>
  </si>
  <si>
    <t>Çalışan eğitimleri (teknik ve kişisel gelişim)</t>
  </si>
  <si>
    <t>Personel Eğitim Sayısı</t>
  </si>
  <si>
    <t>Çalışan Performans Yönetim Sisteminin gözden geçirilmesi, Çalışan performanslarının ölçülmesi ve ödüllendirme</t>
  </si>
  <si>
    <t>AİK tarafından değerlendirme yapılması, Performans Ölçümü ve ödüllendirme</t>
  </si>
  <si>
    <t>kıyaslama çalışması yapılan oda sayısı</t>
  </si>
  <si>
    <t>Aylık Çalışan toplantılarında Çalışan görüş-önerilerinin alınması</t>
  </si>
  <si>
    <t>Peronel tarafından alınan görüş ve önerilerin sayısı</t>
  </si>
  <si>
    <t>Çalışan memnuniyetinin tespiti</t>
  </si>
  <si>
    <t>Memnuniyet Oranı</t>
  </si>
  <si>
    <t>Kurumsal Kimlik Kılavuzu</t>
  </si>
  <si>
    <t xml:space="preserve">Toplum Memnuniyet anketi </t>
  </si>
  <si>
    <t>Yerel Basınla kahvaltı düzenlenmesi</t>
  </si>
  <si>
    <t xml:space="preserve">Basılan Kılavuz </t>
  </si>
  <si>
    <t xml:space="preserve">Anket </t>
  </si>
  <si>
    <t>Paydaş toplantıları sayısı</t>
  </si>
  <si>
    <t>Bültenler ve Faaliyet Raporunun yurtiçi ve yurtdışı dış paydaşlara ulaştırılması</t>
  </si>
  <si>
    <t>ulaşılan  kurum/kişi</t>
  </si>
  <si>
    <t>Kahvaltı</t>
  </si>
  <si>
    <t>Başarılı üyelerin ödüllendirilmesi</t>
  </si>
  <si>
    <t>Üye işyerinin ziyaret edilmesi</t>
  </si>
  <si>
    <t>Üyelerle istişare kahvaltıları düzenlenmesi</t>
  </si>
  <si>
    <t>İş Dünyası ve Üniversitenin katılımıyla Paydaş toplantıları</t>
  </si>
  <si>
    <t>Üye Bilgilerinin güncelliğinin sağlanması</t>
  </si>
  <si>
    <t>Meslek grupları halinde üye memnuniyte, beklenti anketi düzenlenmesi</t>
  </si>
  <si>
    <t>H. TATAR</t>
  </si>
  <si>
    <t>Meclis</t>
  </si>
  <si>
    <t>Anket Uygulanan Üye Sayısı</t>
  </si>
  <si>
    <t>Ödüllendiirlen Üye Sayısı</t>
  </si>
  <si>
    <t>Ziyaret Edilen Üye sayısı</t>
  </si>
  <si>
    <t>Bilgisi güncellenen üye sayısı</t>
  </si>
  <si>
    <t>Akademik Danışman ile uluslarası hibelere yönelik proje hazırlanması</t>
  </si>
  <si>
    <t>Proje Yazma Eğitimi</t>
  </si>
  <si>
    <t>Protokol</t>
  </si>
  <si>
    <t xml:space="preserve">Belirlenen hedef ülke sayısı , </t>
  </si>
  <si>
    <t>Artvin bölgesi odaları müşterek toplantısı</t>
  </si>
  <si>
    <t>Meslek grupları ile kahvaltı</t>
  </si>
  <si>
    <t>Bölge Koordinasyon toplantıları</t>
  </si>
  <si>
    <t>Meslek Komiteleri toplantı katılım performansının takibi ve ödüllendirme</t>
  </si>
  <si>
    <t>Katılımın teşviki için 5 komiteden en çok katılım sağlayan komite üyesine ödül</t>
  </si>
  <si>
    <t>Bölge odaları komiteleri ile yapıaln topalntı</t>
  </si>
  <si>
    <t>YK</t>
  </si>
  <si>
    <t xml:space="preserve">Bölge odaları meslek komiteleri arası diyalog toplantıları </t>
  </si>
  <si>
    <t>Yönetim kadrolarından oluşturulan komisyonların çalışmalarının değerlendirilmesi</t>
  </si>
  <si>
    <t>Proje yazma konusunda üyeler danışmanlık hizmeti sunulması</t>
  </si>
  <si>
    <t>Üniversite işbirliği ile ürün bazında Pazar araştırması yapılarak üyelere sunulması</t>
  </si>
  <si>
    <t>Yapılan toplantı sayısı</t>
  </si>
  <si>
    <t>Pazar araştırma raporu</t>
  </si>
  <si>
    <t>Danışmanlık Yapılan Proje Sayısı</t>
  </si>
  <si>
    <t>Toplantı Sayısı</t>
  </si>
  <si>
    <t xml:space="preserve">Kalkınma Ajansı Proje Yazma Eğitimi (workshop) </t>
  </si>
  <si>
    <t>Üniversite ile işbirliği yapılarak sektör analiz raporu sunulması</t>
  </si>
  <si>
    <t>Üyelerin birleşerek büyümelerinin sağlanması için bilinç yaratma çalışmaları,</t>
  </si>
  <si>
    <t>Yurtiçi fuarları hakkında üyelerin bilgilendirilmesi ve Fuar katılımlarının teşvik edilmesi</t>
  </si>
  <si>
    <t>Dış Ticaret Eğitimi düzenlenmesi</t>
  </si>
  <si>
    <t>Üyeler Pazarlama ve Satış Eğitimi verilmesi</t>
  </si>
  <si>
    <t>Üyelere Kişisel Gelişim Eğitimleri (benden dili, iletişim vb.),</t>
  </si>
  <si>
    <t>Üniverisite işbirliği ile Uluslarası Pazar araştırmaları yapılarak üyelere sunulması</t>
  </si>
  <si>
    <t>Yabancı heyetlerin ilçeye davet edilerek üyelerle buluşturulması</t>
  </si>
  <si>
    <t>YurtdIşı fuarları hakkında üyelerin bilgilendirilmesi ve Fuar katılımlarının teşvik edilmesi</t>
  </si>
  <si>
    <t xml:space="preserve">İş Geliştimre teşvik ve destekleri ile ilgili danışmanlık verilmesive bilgilendirme toplantıları düzenlenmesi  </t>
  </si>
  <si>
    <t>Sektör Raporu</t>
  </si>
  <si>
    <t>Fuara katılan üye sayısı</t>
  </si>
  <si>
    <t xml:space="preserve">Eğitim </t>
  </si>
  <si>
    <t>Eğitim Sayısı</t>
  </si>
  <si>
    <t>Ulusal ve uluslarsı otel zincirlerinin ilçeye çekilmesi için çalışmalar yapılması</t>
  </si>
  <si>
    <t>M. Burçin ÖZER</t>
  </si>
  <si>
    <t>M. B. ÖZER</t>
  </si>
  <si>
    <t>Pazar Raporu</t>
  </si>
  <si>
    <t xml:space="preserve">Heyet Buluşması </t>
  </si>
  <si>
    <t>Turizm Rehberi</t>
  </si>
  <si>
    <t>Ralli Organizasyonu</t>
  </si>
  <si>
    <t>İnanç turizmi kapsamında Makriali Klisesinin ve tarihi camilerin destinasyona katılmasını sağlamak</t>
  </si>
  <si>
    <t xml:space="preserve">Destinasyonlarına katan tur firmaları </t>
  </si>
  <si>
    <t>02.12.001</t>
  </si>
  <si>
    <t>02.12.012</t>
  </si>
  <si>
    <t>02.12.007</t>
  </si>
  <si>
    <t>02.12.008</t>
  </si>
  <si>
    <t>02.12.010</t>
  </si>
  <si>
    <t>02.12.003</t>
  </si>
  <si>
    <t>02.05.008</t>
  </si>
  <si>
    <t>02.04.024</t>
  </si>
  <si>
    <t>02.12.009</t>
  </si>
  <si>
    <t>02.12.011</t>
  </si>
  <si>
    <t>02.05.009</t>
  </si>
  <si>
    <t>02.04.016</t>
  </si>
  <si>
    <t>02.08.005</t>
  </si>
  <si>
    <t>02.09.003</t>
  </si>
  <si>
    <t>02.12.002</t>
  </si>
  <si>
    <t xml:space="preserve"> 02.09.002</t>
  </si>
  <si>
    <t>02.09.002</t>
  </si>
  <si>
    <t>İnsan Kaynakları Yönetim Sistemi kıyaslama çalışması</t>
  </si>
  <si>
    <t>02.04.033</t>
  </si>
  <si>
    <t>Üniversite ile Proje hazırlanmasına dair işbirliği protoklleri imzalanması</t>
  </si>
  <si>
    <t>Teşvik, hibe, destekler bilgilendirme toplantıları yapılması</t>
  </si>
  <si>
    <t xml:space="preserve">Kalkınma Ajansı kooperatifleşme hakkında bilgilendirme toplantısı </t>
  </si>
  <si>
    <t>Barınakların Faaliyet Geçmesi için Lobicilik</t>
  </si>
  <si>
    <t>Farklı Su Sporları ile ilgili girişimde bulunulması ve klüp kurulması</t>
  </si>
  <si>
    <t>Başvuru sayısı</t>
  </si>
  <si>
    <t>İşbirliği toplantı sayısı</t>
  </si>
  <si>
    <t>Düzenlenen konferasn sayısı</t>
  </si>
  <si>
    <t>Coğrafi işareti alınan ürünlerle ilgili açılan işletmelerdeki artı istihdam</t>
  </si>
  <si>
    <t xml:space="preserve">Taktik Hizmetler </t>
  </si>
  <si>
    <t>Oda Üyesi Lojistik Firmalarımızın yurtdışında şube açarak pazarda güçlenmelerini sağlamak</t>
  </si>
  <si>
    <t>Stratejik Destek Faaliyetleri</t>
  </si>
  <si>
    <t>Klasik Destek Faaliyetleri</t>
  </si>
  <si>
    <t>Taktik Hizmetler</t>
  </si>
  <si>
    <t>İş Geliştirme konsunda yapılan toplantılar</t>
  </si>
  <si>
    <t>Üyelere Kurumsal Gelişim Eğitimi, (E-ticaret, Verimlilik, )</t>
  </si>
  <si>
    <t xml:space="preserve">Stratejik Destek Faaliyetleri </t>
  </si>
  <si>
    <t>Personel ve Üyelere Proje Yazma Eğitimi düzenlenemesi</t>
  </si>
  <si>
    <t>0. AKYÜREK                   M. B. ÖZER</t>
  </si>
  <si>
    <t xml:space="preserve">Meclis </t>
  </si>
  <si>
    <t>AİK/MECLİS</t>
  </si>
  <si>
    <t>YK/H. YILDIRIM</t>
  </si>
  <si>
    <t>(Ç) Lojistik sektöründe faaliyet gösteren şirket ve bunlara ait araç sayısı</t>
  </si>
  <si>
    <t>(ç) Yatak kapasitesi ve doluluk oranının artırılması</t>
  </si>
  <si>
    <t>(Ç) İlçeye gelen turist sayısında artış (adam/gece)</t>
  </si>
  <si>
    <t>(Ç) Deniz kültür balçılığnda üretim yapılması (işletme sayısında artış)</t>
  </si>
  <si>
    <t xml:space="preserve">(Ç) Limanda elleçlenen yük miktarındaki artış </t>
  </si>
  <si>
    <t>(Ç) Limana gelen ve giden gemi sayısında artış</t>
  </si>
  <si>
    <t xml:space="preserve">(Ç) İşbaşı yapan kişi sayısındaki artış </t>
  </si>
  <si>
    <t xml:space="preserve">(Ç) Antrepoların yıllık doluluk oranı </t>
  </si>
  <si>
    <t>Hopa Limanı tank termina işletmeciliğinde motorin ve LPG ikmali projeleri kapsamında istihdam için çalışma yapılması</t>
  </si>
  <si>
    <t>(Ç) Hopa’daki girişimci sayısındaki artış oranı (yeni işletme sayısı)</t>
  </si>
  <si>
    <t>(Ç) Proje Başvuru Sayısı</t>
  </si>
  <si>
    <t>(Ç) Sektörel Toplantılar</t>
  </si>
  <si>
    <t>(Ç) meslek komiteleri toplantı katılım oranları</t>
  </si>
  <si>
    <t>(Ç) İş Geliştirme Desteği alan Üye Sayısı</t>
  </si>
  <si>
    <t xml:space="preserve">(Ç) İhracat yapan üyelerin yıllık toplam ihracatlarındaki artış </t>
  </si>
  <si>
    <t>(Ç) Üye Eğitimlerine Katılım Sayısı</t>
  </si>
  <si>
    <t>(Ç) Üyelere Eğitim Sayısı</t>
  </si>
  <si>
    <t>(Ç) Oda tarafından yapılan iş geliştirme etkinliklerine katılan üye sayısı</t>
  </si>
  <si>
    <t>(K) Çalışan Memnuniyet Seviyesi ortalaması</t>
  </si>
  <si>
    <t xml:space="preserve">(Ç) Hopa Limanında tonaj artışı </t>
  </si>
  <si>
    <t>(Ç) Gürcistan, Rusya ve İran ülkelerine yılda bir ziyaret yapılması</t>
  </si>
  <si>
    <t>(Ç) Bu üç ülkede fuar ve kongreye katılım</t>
  </si>
  <si>
    <t>(Ç) İstihdam hedefli eğitim ve bilgilendirme toplantıları sayısı (yıllık)</t>
  </si>
  <si>
    <t>(Ç) Oda Organ toplantılarındaki katılım oranı</t>
  </si>
  <si>
    <t>F 1.7.1</t>
  </si>
  <si>
    <t>F 1.7.2</t>
  </si>
  <si>
    <t>F 1.7.3</t>
  </si>
  <si>
    <t>F 1.7.4</t>
  </si>
  <si>
    <t>F 1.7.5</t>
  </si>
  <si>
    <t>F 1.7.6</t>
  </si>
  <si>
    <t>F 1.7.7</t>
  </si>
  <si>
    <t>F 1.7.8</t>
  </si>
  <si>
    <t>F 1.7.9</t>
  </si>
  <si>
    <t>F 1.7.10</t>
  </si>
  <si>
    <t>3. Lojistik çalıştayının uluslararası aktörelerin katılımıyla düzenlenmesi</t>
  </si>
  <si>
    <t>Turizm Sektörü Bilgilendirme Konferansı</t>
  </si>
  <si>
    <t>Çağçağan Şelalesinin turizme açılması için Lobi faaliyetlerinin gerçekleştirilmesi</t>
  </si>
  <si>
    <t>Valilik, Turizm Müdürlüğü ve Belediye ile görüşme</t>
  </si>
  <si>
    <t>Hamdi Yıldırım</t>
  </si>
  <si>
    <t>Araştırma Raporu</t>
  </si>
  <si>
    <t xml:space="preserve">Web sayfasında yer alan bilgilendirme </t>
  </si>
  <si>
    <t>Bilgilendirme toplantı sayısı</t>
  </si>
  <si>
    <t>İŞKUR istihdam destekleri hakkında bilgilendirme toplantıları yapılması</t>
  </si>
  <si>
    <t xml:space="preserve">Kitap </t>
  </si>
  <si>
    <t>KOSGEB yeni girişimci destekleri hakkında bilgilendirme toplantıları düzenlenmesi</t>
  </si>
  <si>
    <t>Üst Yönetimin değerlendirmesiı, Performans Ölçümü ve ödüllendirme</t>
  </si>
  <si>
    <t>Üye memnuniyet, beklenti anketi düzenlenmesi</t>
  </si>
  <si>
    <t>Meclis, YK</t>
  </si>
  <si>
    <t>Rapor Sayısı</t>
  </si>
  <si>
    <t>Oda bünyesinde proje birimi kurulması</t>
  </si>
  <si>
    <t>Birim</t>
  </si>
  <si>
    <t>Klasik Destek Faaliyeti</t>
  </si>
  <si>
    <t>Proje sayısı</t>
  </si>
  <si>
    <t>Lojistik ve İhracat Sektör Konseyi Kurulması (Oda-Üye-Üniversite)</t>
  </si>
  <si>
    <t>Turizm Sektör Konseyi Kurulması (Oda-Üye-Üniversite-Belediye)</t>
  </si>
  <si>
    <t>KOSGEB İş Geliştirme Desteği Bilgilendirme toplantısı</t>
  </si>
  <si>
    <t>Pazarlama ve Satış Eğitimi düzenlenmesi</t>
  </si>
  <si>
    <t>Eğitime Katılan Üye Sayısı</t>
  </si>
  <si>
    <t>Mevczuat ve teşvik uygulamaları eğitimi düzenlenmesi</t>
  </si>
  <si>
    <t>Şirket satın alma, birleşme, büyüme stratejileri eğitimi düzenlenmesi</t>
  </si>
  <si>
    <t>Yurtdışı İş Gezisi katılımcı üye sayısı</t>
  </si>
  <si>
    <t>12</t>
  </si>
  <si>
    <t>Üyelerle etkinlikler düzenlenmesi</t>
  </si>
  <si>
    <t>TOBB2B hakkında üyelerin bilgilendirilmesi</t>
  </si>
  <si>
    <t>Lojistik konusunda eğitim ve seminer düzenlenmesi</t>
  </si>
  <si>
    <t xml:space="preserve">Hopa'nın Belleği Kitap çalışmasının hazırlanması ve basımı </t>
  </si>
  <si>
    <t xml:space="preserve">Kruvaziyer Projesinin güncellenmesi </t>
  </si>
  <si>
    <t>Turizm sektörünün önde gelen acentelerinin ilçeye davet edilmesi</t>
  </si>
  <si>
    <t>Uluslarası marka zinciri bir otelin açılması için çalışma yapılamsı</t>
  </si>
  <si>
    <t>Su Sporlarının geliştirilmesi için Karaadeniz Rat Rallisi kapsamında yelkenli eğitimi düzenlenmesi</t>
  </si>
  <si>
    <t>Hopa Limanındaki tankların firmalara kullandırılması için çalışma yapılması</t>
  </si>
  <si>
    <t>Oda web sayfasında Hopa Limanı Hakkında bilgilerndirme yapılaması</t>
  </si>
  <si>
    <t>Rusya iş gezisi düzenlenmesi</t>
  </si>
  <si>
    <t>3. Lojistik çalıştayına Rus, Gürcü ve İranlı temsilcilerin davet edilmesi</t>
  </si>
  <si>
    <t>Yöresel ürünlerin satılacağı bir web sitesi kurulması için kalkınma ajansına proje başvurusu yapılması</t>
  </si>
  <si>
    <t xml:space="preserve">Odayı temsilen toplantı ve seminer gibi etkinliklere katılan yöneticilerin bağlı oladukları organlara rapor sunması </t>
  </si>
  <si>
    <t>Toplantı sayısı</t>
  </si>
  <si>
    <t>Sektörel Göstergeler, Teşvikler ve Fuarlar hakkında bilgilendirme toplantıları düzenlenmesi</t>
  </si>
  <si>
    <t>Yurtdışı fuarları hakkında üyelerin bilgilendirilmesi ve Fuar katılımlarının teşvik edilmesi</t>
  </si>
  <si>
    <t>Üyelerin katılımı ile hedef ülkeler belirlenerek iş gezileri düzenlenmesi</t>
  </si>
  <si>
    <t>GS</t>
  </si>
  <si>
    <t>Oda web sayfasında 2. yabancı dil seçeneğinin getirilmesi ve üye bilgilerinin sunulması</t>
  </si>
  <si>
    <t>Halk Eğitim Müdürlüğü ile İş Birliği Protokolü yaparak istihdam artırıcı çalışmalar yürütülmesi</t>
  </si>
  <si>
    <t>Yürütülen Çalışmalar</t>
  </si>
  <si>
    <t xml:space="preserve">Sektörel görüş oluşturma toplantıları düzenlenmesi </t>
  </si>
  <si>
    <t>Kurulan Sektör Konseyi</t>
  </si>
  <si>
    <t xml:space="preserve">Bilgilendirme toplantısı </t>
  </si>
  <si>
    <t>Oda Üyesi Lojistik firmalarımızın yurtdışında şube açarak pazarda güçlenmelerini sağlamak</t>
  </si>
  <si>
    <t>Lojistik Sektörünü ilgilendiren konularda yurtiçi veya yurtdışı ziyaretler gerçekleştirilmesi</t>
  </si>
  <si>
    <t>Düzenlenen Eğitim ve Seminerler</t>
  </si>
  <si>
    <t xml:space="preserve">Yurtdşı ve yurtiçi heyet ziyaretleri, </t>
  </si>
  <si>
    <t>Temsilcilik açan üye sayısı</t>
  </si>
  <si>
    <t>02.04.022  02.04.023</t>
  </si>
  <si>
    <t>02.15.005</t>
  </si>
  <si>
    <t>Kruvaziyer Projesi için yürütülen çalışmalar</t>
  </si>
  <si>
    <t>02.05.004</t>
  </si>
  <si>
    <t xml:space="preserve">İlçeye gelen heyet </t>
  </si>
  <si>
    <t>Potansiyel Yatırımcılarla Toplantılar</t>
  </si>
  <si>
    <t>Hopa Limanındaki balıkçı barınaklarının kaldırılarak sahanın depolama amaçlı kullanılması</t>
  </si>
  <si>
    <t>Hopa limanına gelen yük çeşitliliğinin artırılması için çalışma yapılması</t>
  </si>
  <si>
    <t>Depolama faaliyeti</t>
  </si>
  <si>
    <t>Tankları kullanan frima sayısı</t>
  </si>
  <si>
    <t>Yük çeşitliliğindeki artış</t>
  </si>
  <si>
    <t>Ziyaret sayısı</t>
  </si>
  <si>
    <t>02.04.023</t>
  </si>
  <si>
    <t>Trabzon'da bulunan temsilciliklerin ziyaret edilmesi</t>
  </si>
  <si>
    <t>Katılan ülke sayısı</t>
  </si>
  <si>
    <t xml:space="preserve">Coğrafi İşaretli Ürün satmaya Başlayan İşletme Sayısı </t>
  </si>
  <si>
    <t xml:space="preserve">Başvuru </t>
  </si>
  <si>
    <t>Oda Yöneticilerine eğitimler verilmesi</t>
  </si>
  <si>
    <t>Kalite Çemberi toplantıları gerçekleştirilmesi</t>
  </si>
  <si>
    <t>İş Dünyası ve Üniversitenin katılımıyla paydaş toplantıları</t>
  </si>
  <si>
    <t>Meslek grubu kahvaltısı, İftar yemeği</t>
  </si>
  <si>
    <t>Personel ve üyelere proje yazma eğitimi düzenlenemesi</t>
  </si>
  <si>
    <t>Üniversite ile bölgesel gelişmeyi destekleyecek proje hazırlanması</t>
  </si>
  <si>
    <t>Yurtiçi fuarları hakkında üyelerin bilgilendirilmesi ve fuar katılımlarının teşvik edilmesi</t>
  </si>
  <si>
    <t>Web sayfasına konulmak üzere üye tanıtım kitabı hazırlanamsı (en az bir yabancı dilde)</t>
  </si>
  <si>
    <t>02.04.046</t>
  </si>
  <si>
    <t>Bilgilendirme toplantısı</t>
  </si>
  <si>
    <t>Tanıtım Kitabı</t>
  </si>
  <si>
    <t>Yabancı dil seçeneği</t>
  </si>
  <si>
    <t>02.04.005</t>
  </si>
  <si>
    <t>Barınakların Faaliyet Geçmesi için Lobicilik ve görüşmeler</t>
  </si>
  <si>
    <t>Hopa ve Kemalpaşa'daki Balıkçılık sektörünün mevcut durumun analizi ve geleiştirilmesi için önerilerle ilgili rapor çalışması hazırlanması</t>
  </si>
  <si>
    <t xml:space="preserve">Oda Üyesi Lojistik firmalarımızın yurtdışında şube açarak pazarda güçlenmelerini sağlamak </t>
  </si>
  <si>
    <t>Ciha Kalesinin turizme kazandırılması için çalışma yapılması</t>
  </si>
  <si>
    <t>Lobicilik faaliyetleri</t>
  </si>
  <si>
    <t>Limandaki LPG tesisinin aktif olarak kullanılması ve ticari faaliyetleri ile ilgili görüşmeler yapılması</t>
  </si>
  <si>
    <t>Toplantılar, ziyaretler, fuar katılımları</t>
  </si>
  <si>
    <t>Hopa Limanındaki balıkçı barınaklarının kaldırılarak sahanın aktif olarak kullanılmasının sağlanması</t>
  </si>
  <si>
    <t>Taşınma ve kullanımla ilgili toplantılar</t>
  </si>
  <si>
    <t>Ticari anlaşma</t>
  </si>
  <si>
    <t>Toplantı</t>
  </si>
  <si>
    <t>İnönü Caddesi Kapalı Çarşı Projesi</t>
  </si>
  <si>
    <t>Hopa Laz Böreği ile ilgili projenin tamamlanmasının ardından açılış töreni gerçekleştirilerek tüm paydaşların davet edilmesi</t>
  </si>
  <si>
    <t>Üye işyerinde yapılan toplantılar</t>
  </si>
  <si>
    <t>Sektör Raporları Hazırlanması</t>
  </si>
  <si>
    <t xml:space="preserve">Turizm, İnşaat ve Lojistik konularında 3 adet rapor </t>
  </si>
  <si>
    <t xml:space="preserve">Web sayfasına konulmak üzere üye tanıtım kitabı hazırlanamsı </t>
  </si>
  <si>
    <t>Stratejik Planlama ve Liderlik Eğitimi düzenlenmesi</t>
  </si>
  <si>
    <t>Maliyet Azaltma Eğitimi</t>
  </si>
  <si>
    <t>Azerbaycan Karabağ İş Gezisinin Düzenlenmesi</t>
  </si>
  <si>
    <t>Yöresel ürünlerin üretimi ve satış kanallarının oluşturulması konusunda üyelerin bilgilendirilmesi</t>
  </si>
  <si>
    <t>F.2.4.5</t>
  </si>
  <si>
    <t xml:space="preserve">Toplantı Sayısı </t>
  </si>
  <si>
    <t>Davete Katılan Paydaş Sayısı</t>
  </si>
  <si>
    <t>F.2.1.3</t>
  </si>
  <si>
    <t>Yapılan Değerlendirme ve aksiyon sayısı</t>
  </si>
  <si>
    <t>10</t>
  </si>
  <si>
    <t>02.09.001</t>
  </si>
  <si>
    <t>Uzmanlarla yapılan toplantılar</t>
  </si>
  <si>
    <t>02.13.007</t>
  </si>
  <si>
    <t>3. Lojistik çalıştayının uluslararası aktörlerin katılımıyla sanal konferans olarak düzenlenmesi</t>
  </si>
  <si>
    <t>Üyelere Lojistik ve Taşımacılık konularında eğitim verilmesi</t>
  </si>
  <si>
    <t>Düzenlenen Eğitim Sayısı</t>
  </si>
  <si>
    <t xml:space="preserve">yurtiçi heyet ziyaretleri </t>
  </si>
  <si>
    <t>Lojistik Sektörünü ilgilendiren konularda yurtiçi ziyaretlerinin gerçekleştirilmesi kapsamında İskenderun Limanı ziyaret edilmesi</t>
  </si>
  <si>
    <t>Çağçağan Şelalesinin turizme açılması için lobicilik faaliyetleri yürütülmesi</t>
  </si>
  <si>
    <t xml:space="preserve">Hopa'nın Belleği kitap çalışmasının hazırlanması ve basımı </t>
  </si>
  <si>
    <t>Hopa'nın belleği kitabı</t>
  </si>
  <si>
    <t>Makriali Kilisesinin Turizm Destinasyonuna katılmasının sağlanarak bölgeye ziyaretçi çekilmesi</t>
  </si>
  <si>
    <t>Kilise ziyaretçi Sayısı</t>
  </si>
  <si>
    <t>Balık çeşitliliği ve populasyonunun artırılması için uzmanların ilçeye çağrılarak potansiyel yatırımcılarla bir aray getirilmesi</t>
  </si>
  <si>
    <t>Hopa ve Kemalpaşa'daki balıkçılık sektörünün mevcut durumun analizi ve geliştirilmesi için rapor hazırlanması</t>
  </si>
  <si>
    <t>Samsun Sarp arası demiryolu projesi ile ilgili lobicilik faaliyetleri yapılması ve konunun sürekli gündemde tutulması</t>
  </si>
  <si>
    <t>Sarp Sınır Kapısında kurulacak akaryakıt istasyonunun yakıt ikmali ve tedarikinin Hopa Limanı üzerinden yapılması için görüşme ve anlaşmalar yapılması</t>
  </si>
  <si>
    <t>Hopa Limanının akaryakıt ve petrol transit ticaretinde önemli bir aktöre olmasını sağlanması</t>
  </si>
  <si>
    <t>Rusya Federasyonu ile ticari imkanların değerlendirlmesi ve üyelerin katılımıyla bilgilendirme toplantısı düzenlenmesi</t>
  </si>
  <si>
    <t>3 ülkeden katılan temsilci sayısı</t>
  </si>
  <si>
    <t>Yerel esnafı koruma kapsamında İnönü Caddesi Kapalı Çarşı Projesinin hayata geçirilerek ticari hareketliliğin artırılarak istihdam artışı sağlanacak</t>
  </si>
  <si>
    <t>Kalite Çemberi toplantısı gerçekleştirilmesi</t>
  </si>
  <si>
    <t>Üye Memnuniyet ve Beklenti anketleri üzerinden Yöneticilere yöneltilen tenkitlerle ilgili çalışma yapılarak Yöneticilerin verimliliğinin artırılması</t>
  </si>
  <si>
    <t>Çalışan Performans Yönetim Sisteminin gözden geçirilmesi, Çalışan performanslarının ölçülmesi ve ödüllendirme yapılması</t>
  </si>
  <si>
    <t>İnsan Kaynakları Yönetim Sistemi kıyaslama çalışması yapılması</t>
  </si>
  <si>
    <t>Çalışan eğitimleri (teknik ve kişisel gelişim) düzenlenmesi</t>
  </si>
  <si>
    <t>Kıyaslama çalışması yapılan oda sayısı</t>
  </si>
  <si>
    <t>Odanın sosyal medya hesapları üzerindenToplum Memnuniyet anketi düzenlenmesi</t>
  </si>
  <si>
    <t>İş dünyası ve üniversite temsilcilerinin katılımıyla paydaş toplantıları düzenlenmesi</t>
  </si>
  <si>
    <t>Düzenlenen paydaş toplantıları sayısı</t>
  </si>
  <si>
    <t>Üye Memnuniyet ve Beklenti anketinin düzenlenmesi</t>
  </si>
  <si>
    <t>Üye işyerlerinin ziyaret edilmesi</t>
  </si>
  <si>
    <t>Meslek Komitesi toplantılarının sektörde faaliyet gösteren bir üyenin iş yerinde gerçekleştirilerek iletişimin artırılması</t>
  </si>
  <si>
    <t>Proje Birim</t>
  </si>
  <si>
    <t>Bölge Odaları veya Meslek komiteleri arası diyalog toplantıların düzenlenmesi</t>
  </si>
  <si>
    <t>Üretim yapan üyelerle toplantılar düzenleyerek üretimde karşılaştıkları sorunların tespit edilmesi ve çözüm yolları belirlenmesi</t>
  </si>
  <si>
    <t>ihracatçı üyelerle bir araya gelerek karşılaştıkları sorunların tespit edilmesi ve çözüm yolları belirlenmesi</t>
  </si>
  <si>
    <t>Üniversite işbirliği ile ürün bazında pazar araştırması yapılarak üyelere sunulması</t>
  </si>
  <si>
    <t>F.3.4.6</t>
  </si>
  <si>
    <t>F.3.4.2</t>
  </si>
  <si>
    <t>İş Sağlığı ve Güvenliği Eğitimi Düzenlenmesi</t>
  </si>
  <si>
    <t>E-ticaret ve Verimlilik Eğitimi Düzenlenmesi</t>
  </si>
  <si>
    <t>Finansal Okur Yazarlık Eğitimi Düzenlenmesi</t>
  </si>
  <si>
    <t>Yurtdışı fuarları hakkında üyelerin bilgilendirilmesi ve fuar katılımlarının teşvik edilmesi</t>
  </si>
  <si>
    <t>3. Lojistik çalıştayının uluslararası aktörlerin katılımıyla gerçekleştirilmesi</t>
  </si>
  <si>
    <t xml:space="preserve">Ziyaret sayısı </t>
  </si>
  <si>
    <t>Valilik ve Kaymakamlık makamlarıyla görüşülmesi</t>
  </si>
  <si>
    <t>Cankurtaran geçidinde seyir terası yapılamsı ve gözetleme dürbünü konulması için İlçe Kaymakamlığı ile görüşme yapılamsı</t>
  </si>
  <si>
    <t>Kaymakamlık ziyareti</t>
  </si>
  <si>
    <t>Yeni Balıkçı Barınaklarının altyapı olarak geliştirilmesi için çalışma yapılması</t>
  </si>
  <si>
    <t>Yürütülen Altyapı Çalışması</t>
  </si>
  <si>
    <t>Kültür balıkçılığının ekonomk potansiyelinin araştırılarak  yapılmasının teşvik edilmesi</t>
  </si>
  <si>
    <t>Bilgilendirme Toplantısı</t>
  </si>
  <si>
    <t>Kültür Balıkçılığının ekonomik poansiyeli, bu konudaki devlet teşik ve desteklerinin araştırılması ve potansiyel yatırımcıların bilgilendirilmesi</t>
  </si>
  <si>
    <t>Hopa Limanı işletme süresinin uzatılması için lobi faaliyetleri yürütülmesi ve konunun gündemde tutulamsın sağlanması</t>
  </si>
  <si>
    <t>Yetkililerle yapılan toplantılar</t>
  </si>
  <si>
    <t>Hopa Limanındaki balıkçı barınaklarının kaldırılarak sahanın ithalat ihracat kapsamında yaşanan Tır yoğunluğunun önlenmesi amacıyla park alanı olarak kullanılmasının sağlanması</t>
  </si>
  <si>
    <t>Gerçekleştirilen toplantılar</t>
  </si>
  <si>
    <t>Toplantı ve anlaşmalar</t>
  </si>
  <si>
    <t>İş Gezisi</t>
  </si>
  <si>
    <t>Kadın istihdamının artırılması için Kadın kooperatifinin desteklenmesi ve gelişmesi için öncülük edilmesi</t>
  </si>
  <si>
    <t>Kurum ziyaretleri,Fuar katılımı için destekler, Satış ve Pazarlama konusunda eğitim verilmesi</t>
  </si>
  <si>
    <t>Oda hizmet binasında çağrı merkezi kurulması için girişimde bulunularak lobicilik faaliyetleri yürütülmesi</t>
  </si>
  <si>
    <t>LobiFaaliyetleri</t>
  </si>
  <si>
    <t xml:space="preserve">Başarılı girişimcilik hikayelerinin üyelere aktarılması </t>
  </si>
  <si>
    <t>Tecrübe Paylaşım Toplantısı</t>
  </si>
  <si>
    <t xml:space="preserve">Girişişmcilere verilen desteklerle iligli çalışma yapılarak rapor yayınlanması </t>
  </si>
  <si>
    <t>Yayımlanan rapor sayısı</t>
  </si>
  <si>
    <t xml:space="preserve">İnsan Kaynakları Yönetim Sistemi kıyaslama çalışması yapılması </t>
  </si>
  <si>
    <t>Üst Yönetimin katılımıyla personel etkinliği düzenlenmesi</t>
  </si>
  <si>
    <t>Etkinlik Sayısı</t>
  </si>
  <si>
    <t>Düzenlenen toplantı sayısı</t>
  </si>
  <si>
    <t>Sivil Toplum Kuruluşlarıyla toplantıların devam ettirilerek bölgesl konular hakkında birlikte hareket edilmesi</t>
  </si>
  <si>
    <t>STK toplantı sayısı</t>
  </si>
  <si>
    <t>Proje Birimi tarafından Oda faaliyetlerine yönelik proje yazılarak teşvik ve destek alınması</t>
  </si>
  <si>
    <t>H. BIYIKLI</t>
  </si>
  <si>
    <t>Proje Sayısı</t>
  </si>
  <si>
    <t>Lojistik Sektörürü ile istişare toplantısı gerçekleştirilmesi</t>
  </si>
  <si>
    <t>Turizm Sektörü ile istişare toplantısı düzenlenmesi</t>
  </si>
  <si>
    <t>İnşaat sektörü ile istişare toplantısı düzenlenmesi</t>
  </si>
  <si>
    <t>İhracatçı üyelerle istişare toplantısı düzenlenmesi</t>
  </si>
  <si>
    <t>Sektörel Göstergeler, Teşvikler ve Uluslararası iş imkanları hakkında bilgilendirme yapılması</t>
  </si>
  <si>
    <t>Bilgilendirme etkinlikleri</t>
  </si>
  <si>
    <t>Sektör Raporları</t>
  </si>
  <si>
    <t>Üyelerin katılımıyla OSB veya Serbest Bölge ziyareti gerçekleştirerek iş olanakları hakkında bilgi edinme fırsatı yakalamaları sağlanması</t>
  </si>
  <si>
    <t>OSB ve S. Bölge ziyaretlerine katılan üye sayısı</t>
  </si>
  <si>
    <t>E-ticaret ve Verimlilik Eğitimi düzenlenmesi</t>
  </si>
  <si>
    <t>Finansal Yönetim Eğitimi: Bilanço/Gelir Tablosu</t>
  </si>
  <si>
    <t>İşletmelerde Verimlilik Artırma ve Maliyet Düşürme Teknikleri Eğitimi düzenlenmesi</t>
  </si>
  <si>
    <t>Lojistik ve Taşımacılık Eğitimi düzenlenmesi</t>
  </si>
  <si>
    <t>Gürcistan'da bulunann dış temsilciliklerin ziyaret edilerek yatırım fırsatları hakkında bilgi alınması ve üyelere snulması</t>
  </si>
  <si>
    <t>Dış Ziyaret sayısı</t>
  </si>
  <si>
    <t>Ermenistan İş Gezisi Düzenlenmesi</t>
  </si>
  <si>
    <t>5</t>
  </si>
  <si>
    <t>Üst Yönetimin değerlendirmesi, Performans Ölçümü ve ödüllendirme</t>
  </si>
  <si>
    <t>02.04..037</t>
  </si>
  <si>
    <t>02.04.018</t>
  </si>
  <si>
    <t>Y. K. (Hasan YILMAZ)</t>
  </si>
  <si>
    <t>Düzenlenen Eğitim</t>
  </si>
  <si>
    <t>Tır satın alacak firma sahiplerinin üretici firmalarla bir araya getirilerek indirim alınması için çalışma yapılamsı</t>
  </si>
  <si>
    <t>Y.K. (Ersan GEDİK)</t>
  </si>
  <si>
    <t>Bankalarla görüşlerek sektör bazlı özel kredi imkanı verilmesi için çalışma yapılması</t>
  </si>
  <si>
    <t>Y.K. (Osman DEMİRCİOĞLU)</t>
  </si>
  <si>
    <t>Görüşme yapılan banka sayısı</t>
  </si>
  <si>
    <t>Hamdi YILDIRIM</t>
  </si>
  <si>
    <t>Hopa -Kemalpaşa'da teleferik sistemi ve seyir terası yapılabilecek yerlerle ilgili fizibilite çalışması yapılması</t>
  </si>
  <si>
    <t>Fizibilite Raporu</t>
  </si>
  <si>
    <t>Makriali Kilisesinin Turizme kazandırılması için Müzeler Genel Müdürlüğü ile görüşülmesi</t>
  </si>
  <si>
    <t xml:space="preserve">Ziyaret </t>
  </si>
  <si>
    <t>Çağçağan Şelalesinin turizme açılması için tanıtım ve reklam faaliyetleri yürütülmesi</t>
  </si>
  <si>
    <t>Y.K. (Ahmet KARABULUT)</t>
  </si>
  <si>
    <t>Tanıtım Faaliyeti/Toplantısı</t>
  </si>
  <si>
    <t>Turizm il müdürlüğü ile turizm sektörü temsilcilerini bir araya getirerek toplantı yapılması</t>
  </si>
  <si>
    <t>Tur otobüslerinin yolcu indirebileceği alan oluşturulması için Belediye ile görüşülmesi</t>
  </si>
  <si>
    <t>Meclis (Kemal MAKAR)</t>
  </si>
  <si>
    <t>Belediye Ziyareti</t>
  </si>
  <si>
    <t>İlçede sinema salonu kurulması için çalışma yapılması</t>
  </si>
  <si>
    <t>Belediye Başkanı Ziyareti</t>
  </si>
  <si>
    <t xml:space="preserve">EMİTT fuarına üyelerin katılımının sağlanması </t>
  </si>
  <si>
    <t>Kültür Balıkçılığı hakkında bilgilendirme toplantısı düzenlenmesi</t>
  </si>
  <si>
    <t>Hüsnü BIYIKLI</t>
  </si>
  <si>
    <t>Toplabtı katılımcı sayısı</t>
  </si>
  <si>
    <t>Balık temizleme ve paketleme fabrikası kurulması için yer tespiti çalışması yapılması</t>
  </si>
  <si>
    <t>Yatırıma uygun taşınmaz tespitleri</t>
  </si>
  <si>
    <t>Liman iç kısmında dolgu yapılarak tır parkı olarak kullanılması için çalışma yapılması</t>
  </si>
  <si>
    <t>Liman Müdürü ziyareti</t>
  </si>
  <si>
    <t>Liman sahasının altyapı düzenlemelerinin yaptırılarak iç gümrük hizmetleri için uygun hale getirilmesi için girişimde bulunulması</t>
  </si>
  <si>
    <t>Hopa Gümrük Müdürlüğü Ziyareti</t>
  </si>
  <si>
    <t>Rusya İş Gezisi Düzenlenmesi</t>
  </si>
  <si>
    <t>İran İş Gezisi Düzenlenmesi</t>
  </si>
  <si>
    <t>Y.K. (Hasan YILMAZ)</t>
  </si>
  <si>
    <t>Gürcistan İş Gezisi Düzenlenmesi</t>
  </si>
  <si>
    <t>Y.K. (Selçuk BALKAYA)</t>
  </si>
  <si>
    <t>Yöresel ürün satış noktaları oluşturulması ve yerel üretimin teşvik edilmesi için çalışma yapılması</t>
  </si>
  <si>
    <t>Yöresel ürün satış noktası sayısı</t>
  </si>
  <si>
    <t xml:space="preserve">Tur Rehberliğin özendirilmesi ve rehberlik eğitimleri düzenlenmesi </t>
  </si>
  <si>
    <t>Tur rehberi sertifikası kazandırılan kişi</t>
  </si>
  <si>
    <t>Yabancı dil eğitimleri düzenlerek Otel ve benzeri işletmelerde iş imkanlarının artırılması</t>
  </si>
  <si>
    <t>İstihdam edilen kişi sayısı</t>
  </si>
  <si>
    <t>Yörede üretilen portakal ve mandalina gibi ürünlerin ekonomiye kazandırılması için çalışma yapılması</t>
  </si>
  <si>
    <t>Rapor/proje sayısı</t>
  </si>
  <si>
    <t>Hemşin Peyniri Coğrafi İşaret tescili için başvuru yapılması</t>
  </si>
  <si>
    <t>02.05.007</t>
  </si>
  <si>
    <t>Tescil Başvurusu</t>
  </si>
  <si>
    <t>Girişimcilik teşvikleri hakkıında bilgilendirme toplantısı</t>
  </si>
  <si>
    <t xml:space="preserve">Sektörel yatırım desteklerinin takip edilerek üyelerin bilgilendirilmesi </t>
  </si>
  <si>
    <t>Eğitim sayısı</t>
  </si>
  <si>
    <t xml:space="preserve">Toplantı sayısı </t>
  </si>
  <si>
    <t>İş planındaki faaliyetlerinin takibi için Meclis üyeleri arasından isim bazında sorumlu belirlenmesi ve faaliyetin takibinin gerçekleştirilmesi</t>
  </si>
  <si>
    <t xml:space="preserve">Sorumlu yöneticiler tarafından yapılan bilgilendirme sayısı </t>
  </si>
  <si>
    <t>Kurum amirleriyle istişare toplantıları düzenlenmesi</t>
  </si>
  <si>
    <t>Üyelere iftar yemeği düzenlenmesi</t>
  </si>
  <si>
    <t>İftar organizasyonu</t>
  </si>
  <si>
    <t xml:space="preserve">Üye işyerlerinin ziyaret edilmesi ve hediye takdim edilmesi </t>
  </si>
  <si>
    <t>Ziyaret edilen üye sayısı</t>
  </si>
  <si>
    <t>M. Komitesi Başkanları</t>
  </si>
  <si>
    <t>Üye iş yerlerinde yapılan toplantı sayısı</t>
  </si>
  <si>
    <t>Ham TATAR</t>
  </si>
  <si>
    <t xml:space="preserve">Anket düzenlen üye sayısı </t>
  </si>
  <si>
    <t>Toplantıya Katılan üye sayısı</t>
  </si>
  <si>
    <t>Hizmet Sektörü istişare toplantısı düzenlenmesi</t>
  </si>
  <si>
    <t>M.Komitesi (Şafak USTABAŞ)</t>
  </si>
  <si>
    <t>Bilgilendirme toplantısına katılan üye sayısı</t>
  </si>
  <si>
    <t>Rapor sayısı</t>
  </si>
  <si>
    <t>Fuarlara katılan üye sayısı</t>
  </si>
  <si>
    <t>Yurtiçi iş gezisi düzenlenmesi</t>
  </si>
  <si>
    <t xml:space="preserve">Düzenlenen iş gezisi </t>
  </si>
  <si>
    <t>Mobilyacılar sitesi kurulması için AÇÜ Rektörlüğü ve Valilik makamlarıyla görüşme yapılamsı</t>
  </si>
  <si>
    <t>Kurum ziyaretleri</t>
  </si>
  <si>
    <t xml:space="preserve">Kamu Bankaları genel müdürlüklerinin ziyaret edilerek KGF kredisi sağlanmasının talep edilmesi </t>
  </si>
  <si>
    <t>Ziyaret edilen Banka sayısı</t>
  </si>
  <si>
    <t xml:space="preserve"> Diksiyon Eğitimi</t>
  </si>
  <si>
    <t>Eğitime katılan üye sayısı</t>
  </si>
  <si>
    <t xml:space="preserve"> Pazarlama ve Satış Eğitimi</t>
  </si>
  <si>
    <t>Lojistik ve Taşımacılık Eğitimi</t>
  </si>
  <si>
    <t>Patent ve Markalaşma Eğitimi</t>
  </si>
  <si>
    <t xml:space="preserve">Dil Eğitimi (Gürcüce, Rusça ve İngilizce) </t>
  </si>
  <si>
    <t>E-Ticaret  Eğitimi</t>
  </si>
  <si>
    <t>Yurtdışı Fuarlarına üye katılımının teşvik edilmesi</t>
  </si>
  <si>
    <t xml:space="preserve">Gürcistan Pazarı hakkında bilgilendirme toplantısı düzenlenmesi </t>
  </si>
  <si>
    <t>Bililendirme toplantısı</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</si>
</sst>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color theme="1"/>
      <name val="Calibri"/>
      <family val="2"/>
      <scheme val="minor"/>
    </font>
    <font>
      <sz val="10"/>
      <color rgb="FFFF0000"/>
      <name val="Calibri"/>
      <family val="2"/>
      <scheme val="minor"/>
    </font>
    <font>
      <sz val="10"/>
      <color rgb="FF00B050"/>
      <name val="Calibri"/>
      <family val="2"/>
      <scheme val="minor"/>
    </font>
    <font>
      <sz val="10"/>
      <color rgb="FF000000"/>
      <name val="Calibri"/>
      <family val="2"/>
      <scheme val="minor"/>
    </font>
    <font>
      <sz val="10"/>
      <name val="Calibri"/>
      <family val="2"/>
      <scheme val="minor"/>
    </font>
    <font>
      <sz val="9"/>
      <color theme="1"/>
      <name val="Calibri"/>
      <family val="2"/>
      <scheme val="minor"/>
    </font>
    <font>
      <b/>
      <sz val="9"/>
      <color theme="1"/>
      <name val="Calibri"/>
      <family val="2"/>
      <scheme val="minor"/>
    </font>
    <font>
      <b/>
      <sz val="10"/>
      <name val="Calibri"/>
      <family val="2"/>
      <charset val="162"/>
      <scheme val="minor"/>
    </font>
    <font>
      <sz val="10"/>
      <color rgb="FF0070C0"/>
      <name val="Calibri"/>
      <family val="2"/>
      <scheme val="minor"/>
    </font>
    <font>
      <sz val="11"/>
      <color rgb="FF9C6500"/>
      <name val="Calibri"/>
      <family val="2"/>
      <charset val="162"/>
      <scheme val="minor"/>
    </font>
    <font>
      <sz val="11"/>
      <name val="Calibri"/>
      <family val="2"/>
      <charset val="162"/>
      <scheme val="minor"/>
    </font>
    <font>
      <b/>
      <sz val="12"/>
      <color rgb="FFFB0207"/>
      <name val="Calibri"/>
      <family val="2"/>
      <scheme val="minor"/>
    </font>
    <font>
      <b/>
      <sz val="10"/>
      <color rgb="FFFB0207"/>
      <name val="Calibri"/>
      <family val="2"/>
      <scheme val="minor"/>
    </font>
    <font>
      <b/>
      <sz val="12"/>
      <color rgb="FFFF0000"/>
      <name val="Calibri"/>
      <family val="2"/>
      <scheme val="minor"/>
    </font>
    <font>
      <b/>
      <sz val="12"/>
      <color rgb="FF0070C0"/>
      <name val="Calibri"/>
      <family val="2"/>
      <scheme val="minor"/>
    </font>
    <font>
      <b/>
      <sz val="12"/>
      <color rgb="FF00B050"/>
      <name val="Calibri"/>
      <family val="2"/>
      <scheme val="minor"/>
    </font>
    <font>
      <sz val="12"/>
      <color rgb="FF0070C0"/>
      <name val="Calibri"/>
      <family val="2"/>
      <scheme val="minor"/>
    </font>
    <font>
      <sz val="12"/>
      <color rgb="FFFF0000"/>
      <name val="Calibri"/>
      <family val="2"/>
      <scheme val="minor"/>
    </font>
    <font>
      <b/>
      <sz val="11"/>
      <color rgb="FF0070C0"/>
      <name val="Calibri"/>
      <family val="2"/>
      <scheme val="minor"/>
    </font>
    <font>
      <b/>
      <sz val="11"/>
      <color rgb="FFFF0000"/>
      <name val="Calibri"/>
      <family val="2"/>
      <scheme val="minor"/>
    </font>
    <font>
      <b/>
      <sz val="11"/>
      <color theme="1"/>
      <name val="Calibri"/>
      <family val="2"/>
      <scheme val="minor"/>
    </font>
    <font>
      <b/>
      <sz val="14"/>
      <color rgb="FF0070C0"/>
      <name val="Calibri"/>
      <family val="2"/>
      <scheme val="minor"/>
    </font>
    <font>
      <b/>
      <sz val="36"/>
      <color rgb="FFFF0000"/>
      <name val="Calibri"/>
      <family val="2"/>
      <charset val="162"/>
      <scheme val="minor"/>
    </font>
    <font>
      <b/>
      <sz val="9"/>
      <color rgb="FFFF0000"/>
      <name val="Calibri (Body)_x0000_"/>
      <charset val="162"/>
    </font>
    <font>
      <sz val="12"/>
      <name val="Calibri"/>
      <family val="2"/>
      <scheme val="minor"/>
    </font>
    <font>
      <sz val="10"/>
      <name val="Calibri"/>
      <family val="2"/>
      <charset val="162"/>
      <scheme val="minor"/>
    </font>
  </fonts>
  <fills count="1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CE4D6"/>
        <bgColor indexed="64"/>
      </patternFill>
    </fill>
    <fill>
      <patternFill patternType="solid">
        <fgColor rgb="FFE2EFDA"/>
        <bgColor indexed="64"/>
      </patternFill>
    </fill>
    <fill>
      <patternFill patternType="solid">
        <fgColor rgb="FFFFEB9C"/>
      </patternFill>
    </fill>
    <fill>
      <patternFill patternType="solid">
        <fgColor theme="0"/>
        <bgColor indexed="64"/>
      </patternFill>
    </fill>
    <fill>
      <patternFill patternType="solid">
        <fgColor rgb="FFFBE4D5"/>
        <bgColor indexed="64"/>
      </patternFill>
    </fill>
    <fill>
      <patternFill patternType="solid">
        <fgColor rgb="FFE2EFD9"/>
        <bgColor indexed="64"/>
      </patternFill>
    </fill>
    <fill>
      <patternFill patternType="solid">
        <fgColor rgb="FFDEEAF6"/>
        <bgColor indexed="64"/>
      </patternFill>
    </fill>
    <fill>
      <patternFill patternType="solid">
        <fgColor theme="4" tint="0.79998168889431442"/>
        <bgColor indexed="64"/>
      </patternFill>
    </fill>
    <fill>
      <patternFill patternType="solid">
        <fgColor rgb="FFFFF2CC"/>
        <bgColor indexed="64"/>
      </patternFill>
    </fill>
    <fill>
      <patternFill patternType="solid">
        <fgColor rgb="FF00B0F0"/>
        <bgColor indexed="64"/>
      </patternFill>
    </fill>
  </fills>
  <borders count="19">
    <border>
      <left/>
      <right/>
      <top/>
      <bottom/>
      <diagonal/>
    </border>
    <border>
      <left style="double">
        <color auto="1"/>
      </left>
      <right style="double">
        <color auto="1"/>
      </right>
      <top style="double">
        <color auto="1"/>
      </top>
      <bottom style="double">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bottom style="double">
        <color auto="1"/>
      </bottom>
      <diagonal/>
    </border>
    <border>
      <left style="double">
        <color auto="1"/>
      </left>
      <right style="double">
        <color auto="1"/>
      </right>
      <top/>
      <bottom style="double">
        <color auto="1"/>
      </bottom>
      <diagonal/>
    </border>
    <border>
      <left style="double">
        <color auto="1"/>
      </left>
      <right style="double">
        <color auto="1"/>
      </right>
      <top/>
      <bottom/>
      <diagonal/>
    </border>
    <border>
      <left/>
      <right style="double">
        <color auto="1"/>
      </right>
      <top style="double">
        <color auto="1"/>
      </top>
      <bottom/>
      <diagonal/>
    </border>
    <border>
      <left/>
      <right style="double">
        <color auto="1"/>
      </right>
      <top/>
      <bottom/>
      <diagonal/>
    </border>
  </borders>
  <cellStyleXfs count="2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11" borderId="0" applyNumberFormat="0" applyBorder="0" applyAlignment="0" applyProtection="0"/>
    <xf numFmtId="0" fontId="2" fillId="0" borderId="0" applyNumberFormat="0" applyFill="0" applyBorder="0" applyAlignment="0" applyProtection="0"/>
  </cellStyleXfs>
  <cellXfs count="272">
    <xf numFmtId="0" fontId="0" fillId="0" borderId="0" xfId="0"/>
    <xf numFmtId="0" fontId="4" fillId="0" borderId="1" xfId="0" applyFont="1" applyBorder="1" applyProtection="1">
      <protection locked="0"/>
    </xf>
    <xf numFmtId="0" fontId="9" fillId="0" borderId="1" xfId="0" applyFont="1" applyBorder="1" applyAlignment="1" applyProtection="1">
      <alignment vertical="center"/>
      <protection locked="0"/>
    </xf>
    <xf numFmtId="0" fontId="4" fillId="4" borderId="1" xfId="0" applyFont="1" applyFill="1" applyBorder="1" applyAlignment="1" applyProtection="1">
      <alignment horizontal="left" vertical="center" wrapText="1"/>
      <protection locked="0"/>
    </xf>
    <xf numFmtId="3" fontId="4" fillId="4" borderId="1" xfId="0" applyNumberFormat="1" applyFont="1" applyFill="1" applyBorder="1" applyAlignment="1" applyProtection="1">
      <alignment horizontal="left" vertical="center" wrapText="1"/>
      <protection locked="0"/>
    </xf>
    <xf numFmtId="49" fontId="4" fillId="4" borderId="1" xfId="0" applyNumberFormat="1" applyFont="1" applyFill="1" applyBorder="1" applyAlignment="1" applyProtection="1">
      <alignment horizontal="left" vertical="center" wrapText="1"/>
      <protection locked="0"/>
    </xf>
    <xf numFmtId="10" fontId="4" fillId="4" borderId="1" xfId="0" applyNumberFormat="1" applyFont="1" applyFill="1" applyBorder="1" applyAlignment="1" applyProtection="1">
      <alignment horizontal="left" vertical="center" wrapText="1"/>
      <protection locked="0"/>
    </xf>
    <xf numFmtId="0" fontId="4" fillId="0" borderId="0" xfId="0" applyFont="1" applyProtection="1">
      <protection locked="0"/>
    </xf>
    <xf numFmtId="0" fontId="10" fillId="6"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3" fontId="4" fillId="0" borderId="1" xfId="0" applyNumberFormat="1" applyFont="1" applyBorder="1" applyAlignment="1" applyProtection="1">
      <alignment horizontal="left" vertical="center" wrapText="1"/>
      <protection locked="0"/>
    </xf>
    <xf numFmtId="3" fontId="5" fillId="0" borderId="1" xfId="0" applyNumberFormat="1" applyFont="1" applyBorder="1" applyAlignment="1" applyProtection="1">
      <alignment horizontal="left" vertical="center" wrapText="1"/>
      <protection locked="0"/>
    </xf>
    <xf numFmtId="49" fontId="4" fillId="0" borderId="1" xfId="0" quotePrefix="1" applyNumberFormat="1" applyFont="1" applyBorder="1" applyAlignment="1" applyProtection="1">
      <alignment horizontal="left" vertical="center" wrapText="1"/>
      <protection locked="0"/>
    </xf>
    <xf numFmtId="10" fontId="4"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0" xfId="0" applyFont="1" applyBorder="1" applyAlignment="1" applyProtection="1">
      <alignment horizontal="justify" vertical="center" wrapText="1"/>
      <protection locked="0"/>
    </xf>
    <xf numFmtId="3" fontId="4" fillId="0" borderId="1" xfId="0" applyNumberFormat="1"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10" fontId="4" fillId="0" borderId="1" xfId="0" applyNumberFormat="1" applyFont="1" applyFill="1" applyBorder="1" applyAlignment="1" applyProtection="1">
      <alignment horizontal="left" vertical="center" wrapText="1"/>
      <protection locked="0"/>
    </xf>
    <xf numFmtId="0" fontId="4" fillId="0" borderId="0" xfId="0" applyFont="1" applyFill="1" applyProtection="1">
      <protection locked="0"/>
    </xf>
    <xf numFmtId="0" fontId="4" fillId="0" borderId="0" xfId="0" applyFont="1" applyFill="1" applyAlignment="1" applyProtection="1">
      <alignment horizontal="left" vertical="center" wrapText="1"/>
      <protection locked="0"/>
    </xf>
    <xf numFmtId="0" fontId="8" fillId="0" borderId="1" xfId="0" applyFont="1" applyBorder="1" applyAlignment="1" applyProtection="1">
      <alignment horizontal="justify" vertical="center" wrapText="1"/>
      <protection locked="0"/>
    </xf>
    <xf numFmtId="0" fontId="4" fillId="0" borderId="0" xfId="0" applyFont="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8" fillId="0" borderId="1" xfId="0" quotePrefix="1" applyFont="1" applyBorder="1" applyAlignment="1" applyProtection="1">
      <alignment horizontal="justify" vertical="center" wrapText="1"/>
      <protection locked="0"/>
    </xf>
    <xf numFmtId="0" fontId="10" fillId="8" borderId="1" xfId="0" applyFont="1" applyFill="1" applyBorder="1" applyAlignment="1" applyProtection="1">
      <alignment horizontal="center" vertical="center"/>
      <protection locked="0"/>
    </xf>
    <xf numFmtId="0" fontId="11" fillId="8"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10" fillId="8" borderId="1" xfId="0" applyFont="1" applyFill="1" applyBorder="1" applyAlignment="1" applyProtection="1">
      <alignment vertical="center"/>
      <protection locked="0"/>
    </xf>
    <xf numFmtId="3" fontId="14" fillId="12" borderId="1" xfId="23" applyNumberFormat="1" applyFont="1" applyFill="1" applyBorder="1" applyAlignment="1" applyProtection="1">
      <alignment horizontal="left" vertical="center" wrapText="1"/>
      <protection locked="0"/>
    </xf>
    <xf numFmtId="0" fontId="9" fillId="0" borderId="0" xfId="0" applyFont="1" applyAlignment="1" applyProtection="1">
      <alignment vertical="center"/>
      <protection locked="0"/>
    </xf>
    <xf numFmtId="3" fontId="4" fillId="0" borderId="0" xfId="0" applyNumberFormat="1" applyFont="1" applyAlignment="1" applyProtection="1">
      <alignment horizontal="left" vertical="center" wrapText="1"/>
      <protection locked="0"/>
    </xf>
    <xf numFmtId="49" fontId="4" fillId="0" borderId="0" xfId="0" applyNumberFormat="1" applyFont="1" applyAlignment="1" applyProtection="1">
      <alignment horizontal="left" vertical="center" wrapText="1"/>
      <protection locked="0"/>
    </xf>
    <xf numFmtId="10" fontId="4" fillId="0" borderId="0" xfId="0" applyNumberFormat="1" applyFont="1" applyAlignment="1" applyProtection="1">
      <alignment horizontal="left" vertical="center" wrapText="1"/>
      <protection locked="0"/>
    </xf>
    <xf numFmtId="0" fontId="4" fillId="0" borderId="0" xfId="0" applyFont="1" applyAlignment="1" applyProtection="1">
      <alignment vertical="center"/>
      <protection locked="0"/>
    </xf>
    <xf numFmtId="10" fontId="4" fillId="0" borderId="0" xfId="0" applyNumberFormat="1" applyFont="1" applyProtection="1">
      <protection locked="0"/>
    </xf>
    <xf numFmtId="3" fontId="6" fillId="0" borderId="1" xfId="0" applyNumberFormat="1" applyFont="1" applyBorder="1" applyAlignment="1" applyProtection="1">
      <alignment horizontal="left" vertical="center" wrapText="1"/>
    </xf>
    <xf numFmtId="0" fontId="4" fillId="4" borderId="1" xfId="0" applyFont="1" applyFill="1" applyBorder="1" applyAlignment="1" applyProtection="1">
      <alignment horizontal="right" vertical="center"/>
    </xf>
    <xf numFmtId="0" fontId="4" fillId="0" borderId="0" xfId="0" applyFont="1" applyAlignment="1" applyProtection="1">
      <alignment horizontal="right" vertical="center"/>
    </xf>
    <xf numFmtId="0" fontId="4" fillId="0" borderId="0" xfId="0" applyFont="1" applyFill="1" applyAlignment="1" applyProtection="1">
      <alignment horizontal="right" vertical="center"/>
    </xf>
    <xf numFmtId="0" fontId="4" fillId="0" borderId="0" xfId="0" applyFont="1" applyProtection="1"/>
    <xf numFmtId="3" fontId="4" fillId="2" borderId="1" xfId="0" applyNumberFormat="1" applyFont="1" applyFill="1" applyBorder="1" applyAlignment="1" applyProtection="1">
      <alignment horizontal="right" vertical="center"/>
    </xf>
    <xf numFmtId="3" fontId="4" fillId="0" borderId="0" xfId="0" applyNumberFormat="1" applyFont="1" applyFill="1" applyBorder="1" applyAlignment="1" applyProtection="1">
      <alignment horizontal="right" vertical="center"/>
    </xf>
    <xf numFmtId="3" fontId="4" fillId="8" borderId="1" xfId="0" applyNumberFormat="1" applyFont="1" applyFill="1" applyBorder="1" applyAlignment="1" applyProtection="1">
      <alignment horizontal="right" vertical="center"/>
    </xf>
    <xf numFmtId="0" fontId="0" fillId="0" borderId="1" xfId="0" applyFont="1" applyBorder="1" applyAlignment="1" applyProtection="1">
      <alignment wrapText="1"/>
      <protection locked="0"/>
    </xf>
    <xf numFmtId="0" fontId="0" fillId="0" borderId="1" xfId="0" applyFont="1" applyBorder="1" applyProtection="1">
      <protection locked="0"/>
    </xf>
    <xf numFmtId="0" fontId="0" fillId="0" borderId="0" xfId="0" applyFont="1" applyProtection="1">
      <protection locked="0"/>
    </xf>
    <xf numFmtId="0" fontId="15" fillId="2" borderId="12" xfId="0" applyFont="1" applyFill="1" applyBorder="1" applyAlignment="1" applyProtection="1">
      <alignment vertical="center" wrapText="1"/>
      <protection locked="0"/>
    </xf>
    <xf numFmtId="0" fontId="0" fillId="2" borderId="1" xfId="0" applyFont="1" applyFill="1" applyBorder="1" applyProtection="1">
      <protection locked="0"/>
    </xf>
    <xf numFmtId="0" fontId="0" fillId="9" borderId="12" xfId="0" applyFont="1" applyFill="1" applyBorder="1" applyAlignment="1" applyProtection="1">
      <alignment vertical="center" wrapText="1"/>
      <protection locked="0"/>
    </xf>
    <xf numFmtId="0" fontId="17" fillId="5" borderId="1" xfId="0" applyFont="1" applyFill="1" applyBorder="1" applyAlignment="1" applyProtection="1">
      <alignment horizontal="center" vertical="center"/>
      <protection locked="0"/>
    </xf>
    <xf numFmtId="0" fontId="0" fillId="5" borderId="1" xfId="0" applyFont="1" applyFill="1" applyBorder="1" applyProtection="1">
      <protection locked="0"/>
    </xf>
    <xf numFmtId="0" fontId="0" fillId="15" borderId="12" xfId="0" applyFont="1" applyFill="1" applyBorder="1" applyAlignment="1" applyProtection="1">
      <alignment vertical="center" wrapText="1"/>
      <protection locked="0"/>
    </xf>
    <xf numFmtId="0" fontId="0" fillId="16" borderId="1" xfId="0" applyFont="1" applyFill="1" applyBorder="1" applyProtection="1">
      <protection locked="0"/>
    </xf>
    <xf numFmtId="0" fontId="0" fillId="10" borderId="12" xfId="0" applyFont="1" applyFill="1" applyBorder="1" applyAlignment="1" applyProtection="1">
      <alignment vertical="center" wrapText="1"/>
      <protection locked="0"/>
    </xf>
    <xf numFmtId="0" fontId="0" fillId="3" borderId="1" xfId="0" applyFont="1" applyFill="1" applyBorder="1" applyProtection="1">
      <protection locked="0"/>
    </xf>
    <xf numFmtId="0" fontId="0" fillId="0" borderId="0" xfId="0" applyFont="1" applyAlignment="1" applyProtection="1">
      <alignment wrapText="1"/>
      <protection locked="0"/>
    </xf>
    <xf numFmtId="0" fontId="0" fillId="0" borderId="0" xfId="0" applyFont="1" applyFill="1" applyBorder="1" applyAlignment="1" applyProtection="1">
      <alignment horizontal="center"/>
    </xf>
    <xf numFmtId="0" fontId="0" fillId="0" borderId="0" xfId="0" applyFont="1" applyProtection="1"/>
    <xf numFmtId="0" fontId="0" fillId="0" borderId="16" xfId="0" applyFont="1" applyFill="1" applyBorder="1" applyProtection="1"/>
    <xf numFmtId="0" fontId="0" fillId="0" borderId="0" xfId="0" applyFont="1" applyFill="1" applyBorder="1" applyProtection="1"/>
    <xf numFmtId="3" fontId="0" fillId="3" borderId="1" xfId="0" applyNumberFormat="1" applyFont="1" applyFill="1" applyBorder="1" applyAlignment="1" applyProtection="1">
      <alignment vertical="center"/>
    </xf>
    <xf numFmtId="0" fontId="0" fillId="0" borderId="0" xfId="0" applyFont="1" applyAlignment="1" applyProtection="1">
      <alignment vertical="center"/>
    </xf>
    <xf numFmtId="0" fontId="0" fillId="0" borderId="0" xfId="0" applyProtection="1">
      <protection locked="0"/>
    </xf>
    <xf numFmtId="0" fontId="0" fillId="0" borderId="0" xfId="0" applyAlignment="1" applyProtection="1">
      <alignment horizontal="right" vertical="center"/>
      <protection locked="0"/>
    </xf>
    <xf numFmtId="2" fontId="0" fillId="0" borderId="0" xfId="0" applyNumberFormat="1" applyAlignment="1" applyProtection="1">
      <alignment horizontal="right" vertical="center"/>
      <protection locked="0"/>
    </xf>
    <xf numFmtId="0" fontId="1" fillId="0" borderId="16" xfId="0" applyFont="1" applyBorder="1" applyProtection="1">
      <protection locked="0"/>
    </xf>
    <xf numFmtId="0" fontId="12" fillId="13" borderId="12" xfId="0" applyFont="1" applyFill="1" applyBorder="1" applyAlignment="1" applyProtection="1">
      <alignment vertical="center" wrapText="1"/>
      <protection locked="0"/>
    </xf>
    <xf numFmtId="0" fontId="12" fillId="13" borderId="1" xfId="0" applyFont="1" applyFill="1" applyBorder="1" applyAlignment="1" applyProtection="1">
      <alignment horizontal="right" vertical="center" wrapText="1"/>
      <protection locked="0"/>
    </xf>
    <xf numFmtId="0" fontId="12" fillId="13" borderId="14" xfId="0" applyFont="1" applyFill="1" applyBorder="1" applyAlignment="1" applyProtection="1">
      <alignment horizontal="right" vertical="center" wrapText="1"/>
      <protection locked="0"/>
    </xf>
    <xf numFmtId="2" fontId="12" fillId="13" borderId="14" xfId="0" applyNumberFormat="1" applyFont="1" applyFill="1" applyBorder="1" applyAlignment="1" applyProtection="1">
      <alignment horizontal="right" vertical="center" wrapText="1"/>
      <protection locked="0"/>
    </xf>
    <xf numFmtId="2" fontId="12" fillId="13" borderId="1" xfId="0" applyNumberFormat="1" applyFont="1" applyFill="1" applyBorder="1" applyAlignment="1" applyProtection="1">
      <alignment horizontal="right" vertical="center" wrapText="1"/>
      <protection locked="0"/>
    </xf>
    <xf numFmtId="0" fontId="7" fillId="14" borderId="12" xfId="0" applyFont="1" applyFill="1" applyBorder="1" applyAlignment="1" applyProtection="1">
      <alignment vertical="center" wrapText="1"/>
      <protection locked="0"/>
    </xf>
    <xf numFmtId="0" fontId="7" fillId="14" borderId="14" xfId="0" applyFont="1" applyFill="1" applyBorder="1" applyAlignment="1" applyProtection="1">
      <alignment horizontal="right" vertical="center" wrapText="1"/>
      <protection locked="0"/>
    </xf>
    <xf numFmtId="0" fontId="7" fillId="14" borderId="1" xfId="0" applyFont="1" applyFill="1" applyBorder="1" applyAlignment="1" applyProtection="1">
      <alignment horizontal="right" vertical="center" wrapText="1"/>
      <protection locked="0"/>
    </xf>
    <xf numFmtId="0" fontId="5" fillId="9" borderId="14" xfId="0" applyFont="1" applyFill="1" applyBorder="1" applyAlignment="1" applyProtection="1">
      <alignment horizontal="right" vertical="center" wrapText="1"/>
      <protection locked="0"/>
    </xf>
    <xf numFmtId="2" fontId="5" fillId="9" borderId="14" xfId="0" applyNumberFormat="1" applyFont="1" applyFill="1" applyBorder="1" applyAlignment="1" applyProtection="1">
      <alignment horizontal="right" vertical="center" wrapText="1"/>
      <protection locked="0"/>
    </xf>
    <xf numFmtId="0" fontId="5" fillId="9" borderId="1" xfId="0" applyFont="1" applyFill="1" applyBorder="1" applyAlignment="1" applyProtection="1">
      <alignment horizontal="right" vertical="center" wrapText="1"/>
      <protection locked="0"/>
    </xf>
    <xf numFmtId="0" fontId="12" fillId="13" borderId="15" xfId="0" applyFont="1" applyFill="1" applyBorder="1" applyAlignment="1" applyProtection="1">
      <alignment vertical="center" wrapText="1"/>
      <protection locked="0"/>
    </xf>
    <xf numFmtId="0" fontId="7" fillId="14" borderId="15" xfId="0" applyFont="1" applyFill="1" applyBorder="1" applyAlignment="1" applyProtection="1">
      <alignment vertical="center" wrapText="1"/>
      <protection locked="0"/>
    </xf>
    <xf numFmtId="0" fontId="12" fillId="13" borderId="12" xfId="0" applyFont="1" applyFill="1" applyBorder="1" applyAlignment="1" applyProtection="1">
      <alignment horizontal="right" vertical="center" wrapText="1"/>
      <protection locked="0"/>
    </xf>
    <xf numFmtId="9" fontId="7" fillId="14" borderId="12" xfId="0" applyNumberFormat="1" applyFont="1" applyFill="1" applyBorder="1" applyAlignment="1" applyProtection="1">
      <alignment horizontal="right" vertical="center" wrapText="1"/>
      <protection locked="0"/>
    </xf>
    <xf numFmtId="0" fontId="7" fillId="14" borderId="12" xfId="0" applyFont="1" applyFill="1" applyBorder="1" applyAlignment="1" applyProtection="1">
      <alignment horizontal="right" vertical="center" wrapText="1"/>
      <protection locked="0"/>
    </xf>
    <xf numFmtId="0" fontId="5" fillId="14" borderId="12" xfId="0" applyFont="1" applyFill="1" applyBorder="1" applyAlignment="1" applyProtection="1">
      <alignment horizontal="right" vertical="center" wrapText="1"/>
      <protection locked="0"/>
    </xf>
    <xf numFmtId="0" fontId="12" fillId="15" borderId="15" xfId="0" applyFont="1" applyFill="1" applyBorder="1" applyAlignment="1" applyProtection="1">
      <alignment vertical="center" wrapText="1"/>
      <protection locked="0"/>
    </xf>
    <xf numFmtId="0" fontId="12" fillId="15" borderId="14" xfId="0" applyFont="1" applyFill="1" applyBorder="1" applyAlignment="1" applyProtection="1">
      <alignment vertical="center" wrapText="1"/>
      <protection locked="0"/>
    </xf>
    <xf numFmtId="0" fontId="12" fillId="15" borderId="1" xfId="0" applyFont="1" applyFill="1" applyBorder="1" applyAlignment="1" applyProtection="1">
      <alignment vertical="center" wrapText="1"/>
      <protection locked="0"/>
    </xf>
    <xf numFmtId="2" fontId="12" fillId="15" borderId="1" xfId="0" applyNumberFormat="1" applyFont="1" applyFill="1" applyBorder="1" applyAlignment="1" applyProtection="1">
      <alignment vertical="center" wrapText="1"/>
      <protection locked="0"/>
    </xf>
    <xf numFmtId="0" fontId="7" fillId="9" borderId="15" xfId="0" applyFont="1" applyFill="1" applyBorder="1" applyAlignment="1" applyProtection="1">
      <alignment vertical="center" wrapText="1"/>
      <protection locked="0"/>
    </xf>
    <xf numFmtId="9" fontId="7" fillId="9" borderId="14" xfId="0" applyNumberFormat="1" applyFont="1" applyFill="1" applyBorder="1" applyAlignment="1" applyProtection="1">
      <alignment vertical="center" wrapText="1"/>
      <protection locked="0"/>
    </xf>
    <xf numFmtId="0" fontId="7" fillId="9" borderId="14" xfId="0" applyFont="1" applyFill="1" applyBorder="1" applyAlignment="1" applyProtection="1">
      <alignment vertical="center" wrapText="1"/>
      <protection locked="0"/>
    </xf>
    <xf numFmtId="0" fontId="7" fillId="9" borderId="1" xfId="0" applyFont="1" applyFill="1" applyBorder="1" applyAlignment="1" applyProtection="1">
      <alignment vertical="center" wrapText="1"/>
      <protection locked="0"/>
    </xf>
    <xf numFmtId="0" fontId="0" fillId="0" borderId="1" xfId="0" applyBorder="1" applyProtection="1">
      <protection locked="0"/>
    </xf>
    <xf numFmtId="0" fontId="12" fillId="14" borderId="15" xfId="0" applyFont="1" applyFill="1" applyBorder="1" applyAlignment="1" applyProtection="1">
      <alignment vertical="center" wrapText="1"/>
      <protection locked="0"/>
    </xf>
    <xf numFmtId="0" fontId="12" fillId="14" borderId="14" xfId="0" applyFont="1" applyFill="1" applyBorder="1" applyAlignment="1" applyProtection="1">
      <alignment vertical="center" wrapText="1"/>
      <protection locked="0"/>
    </xf>
    <xf numFmtId="0" fontId="12" fillId="14" borderId="1" xfId="0" applyFont="1" applyFill="1" applyBorder="1" applyAlignment="1" applyProtection="1">
      <alignment vertical="center" wrapText="1"/>
      <protection locked="0"/>
    </xf>
    <xf numFmtId="2" fontId="12" fillId="14" borderId="1" xfId="0" applyNumberFormat="1" applyFont="1" applyFill="1" applyBorder="1" applyAlignment="1" applyProtection="1">
      <alignment vertical="center" wrapText="1"/>
      <protection locked="0"/>
    </xf>
    <xf numFmtId="0" fontId="7" fillId="17" borderId="15" xfId="0" applyFont="1" applyFill="1" applyBorder="1" applyAlignment="1" applyProtection="1">
      <alignment vertical="center" wrapText="1"/>
      <protection locked="0"/>
    </xf>
    <xf numFmtId="9" fontId="7" fillId="17" borderId="14" xfId="0" applyNumberFormat="1" applyFont="1" applyFill="1" applyBorder="1" applyAlignment="1" applyProtection="1">
      <alignment vertical="center" wrapText="1"/>
      <protection locked="0"/>
    </xf>
    <xf numFmtId="0" fontId="7" fillId="17" borderId="14" xfId="0" applyFont="1" applyFill="1" applyBorder="1" applyAlignment="1" applyProtection="1">
      <alignment vertical="center" wrapText="1"/>
      <protection locked="0"/>
    </xf>
    <xf numFmtId="0" fontId="7" fillId="17" borderId="1" xfId="0" applyFont="1" applyFill="1" applyBorder="1" applyAlignment="1" applyProtection="1">
      <alignment vertical="center" wrapText="1"/>
      <protection locked="0"/>
    </xf>
    <xf numFmtId="2" fontId="7" fillId="14" borderId="14" xfId="0" applyNumberFormat="1" applyFont="1" applyFill="1" applyBorder="1" applyAlignment="1" applyProtection="1">
      <alignment horizontal="right" vertical="center" wrapText="1"/>
    </xf>
    <xf numFmtId="3" fontId="5" fillId="4" borderId="1" xfId="0" applyNumberFormat="1" applyFont="1" applyFill="1" applyBorder="1" applyAlignment="1" applyProtection="1">
      <alignment horizontal="left" vertical="center" wrapText="1"/>
      <protection locked="0"/>
    </xf>
    <xf numFmtId="3" fontId="5" fillId="0" borderId="1" xfId="0" applyNumberFormat="1" applyFont="1" applyFill="1" applyBorder="1" applyAlignment="1" applyProtection="1">
      <alignment horizontal="left" vertical="center" wrapText="1"/>
      <protection locked="0"/>
    </xf>
    <xf numFmtId="3" fontId="5" fillId="0" borderId="0" xfId="0" applyNumberFormat="1"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0" xfId="0" applyFont="1" applyProtection="1">
      <protection locked="0"/>
    </xf>
    <xf numFmtId="0" fontId="5" fillId="4" borderId="1" xfId="0" applyFont="1" applyFill="1" applyBorder="1" applyAlignment="1" applyProtection="1">
      <alignment horizontal="left" vertical="center" wrapText="1"/>
      <protection locked="0"/>
    </xf>
    <xf numFmtId="9" fontId="7" fillId="14" borderId="14" xfId="0" applyNumberFormat="1" applyFont="1" applyFill="1" applyBorder="1" applyAlignment="1" applyProtection="1">
      <alignment horizontal="right" vertical="center" wrapText="1"/>
      <protection locked="0"/>
    </xf>
    <xf numFmtId="9" fontId="8" fillId="14" borderId="12" xfId="0" applyNumberFormat="1" applyFont="1" applyFill="1" applyBorder="1" applyAlignment="1" applyProtection="1">
      <alignment horizontal="right" vertical="center" wrapText="1"/>
      <protection locked="0"/>
    </xf>
    <xf numFmtId="2" fontId="5" fillId="9" borderId="1" xfId="0" applyNumberFormat="1" applyFont="1" applyFill="1" applyBorder="1" applyAlignment="1" applyProtection="1">
      <alignment horizontal="right" vertical="center" wrapText="1"/>
      <protection locked="0"/>
    </xf>
    <xf numFmtId="9" fontId="7" fillId="14" borderId="14" xfId="0" applyNumberFormat="1" applyFont="1" applyFill="1" applyBorder="1" applyAlignment="1" applyProtection="1">
      <alignment vertical="center" wrapText="1"/>
      <protection locked="0"/>
    </xf>
    <xf numFmtId="2" fontId="12" fillId="15" borderId="14" xfId="0" applyNumberFormat="1" applyFont="1" applyFill="1" applyBorder="1" applyAlignment="1" applyProtection="1">
      <alignment vertical="center" wrapText="1"/>
      <protection locked="0"/>
    </xf>
    <xf numFmtId="9" fontId="4" fillId="9" borderId="14" xfId="0" applyNumberFormat="1" applyFont="1" applyFill="1" applyBorder="1" applyAlignment="1" applyProtection="1">
      <alignment vertical="center" wrapText="1"/>
      <protection locked="0"/>
    </xf>
    <xf numFmtId="2" fontId="12" fillId="14" borderId="14" xfId="0" applyNumberFormat="1" applyFont="1" applyFill="1" applyBorder="1" applyAlignment="1" applyProtection="1">
      <alignment vertical="center" wrapText="1"/>
      <protection locked="0"/>
    </xf>
    <xf numFmtId="9" fontId="7" fillId="17" borderId="10" xfId="0" applyNumberFormat="1" applyFont="1" applyFill="1" applyBorder="1" applyAlignment="1" applyProtection="1">
      <alignment vertical="center" wrapText="1"/>
      <protection locked="0"/>
    </xf>
    <xf numFmtId="0" fontId="11" fillId="8" borderId="12"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center" vertical="center"/>
      <protection locked="0"/>
    </xf>
    <xf numFmtId="0" fontId="4" fillId="6" borderId="1" xfId="0" applyFont="1" applyFill="1" applyBorder="1" applyAlignment="1" applyProtection="1">
      <alignment vertical="center" wrapText="1"/>
      <protection locked="0"/>
    </xf>
    <xf numFmtId="0" fontId="1" fillId="0" borderId="0" xfId="0" applyFont="1" applyProtection="1">
      <protection locked="0"/>
    </xf>
    <xf numFmtId="0" fontId="1" fillId="0" borderId="0" xfId="0" applyFont="1" applyAlignment="1" applyProtection="1">
      <alignment horizontal="right"/>
      <protection locked="0"/>
    </xf>
    <xf numFmtId="0" fontId="7" fillId="14" borderId="1" xfId="0" applyFont="1" applyFill="1" applyBorder="1" applyAlignment="1">
      <alignment vertical="center" wrapText="1"/>
    </xf>
    <xf numFmtId="9" fontId="4" fillId="14" borderId="10" xfId="0" applyNumberFormat="1" applyFont="1" applyFill="1" applyBorder="1" applyAlignment="1">
      <alignment vertical="center" wrapText="1"/>
    </xf>
    <xf numFmtId="0" fontId="7" fillId="14" borderId="15" xfId="0" applyFont="1" applyFill="1" applyBorder="1" applyAlignment="1">
      <alignment vertical="center" wrapText="1"/>
    </xf>
    <xf numFmtId="9" fontId="4" fillId="14" borderId="14" xfId="0" applyNumberFormat="1" applyFont="1" applyFill="1" applyBorder="1" applyAlignment="1">
      <alignment vertical="center" wrapText="1"/>
    </xf>
    <xf numFmtId="9" fontId="7" fillId="14" borderId="10" xfId="0" applyNumberFormat="1" applyFont="1" applyFill="1" applyBorder="1" applyAlignment="1">
      <alignment vertical="center" wrapText="1"/>
    </xf>
    <xf numFmtId="9" fontId="7" fillId="14" borderId="14" xfId="0" applyNumberFormat="1" applyFont="1" applyFill="1" applyBorder="1" applyAlignment="1">
      <alignment vertical="center" wrapText="1"/>
    </xf>
    <xf numFmtId="0" fontId="7" fillId="9" borderId="15" xfId="0" applyFont="1" applyFill="1" applyBorder="1" applyAlignment="1">
      <alignment vertical="center" wrapText="1"/>
    </xf>
    <xf numFmtId="9" fontId="7" fillId="9" borderId="14" xfId="0" applyNumberFormat="1" applyFont="1" applyFill="1" applyBorder="1" applyAlignment="1">
      <alignment vertical="center" wrapText="1"/>
    </xf>
    <xf numFmtId="9" fontId="4" fillId="9" borderId="14" xfId="0" applyNumberFormat="1" applyFont="1" applyFill="1" applyBorder="1" applyAlignment="1">
      <alignment vertical="center" wrapText="1"/>
    </xf>
    <xf numFmtId="0" fontId="7" fillId="17" borderId="1" xfId="0" applyFont="1" applyFill="1" applyBorder="1" applyAlignment="1">
      <alignment vertical="center" wrapText="1"/>
    </xf>
    <xf numFmtId="9" fontId="7" fillId="17" borderId="10" xfId="0" applyNumberFormat="1" applyFont="1" applyFill="1" applyBorder="1" applyAlignment="1">
      <alignment vertical="center" wrapText="1"/>
    </xf>
    <xf numFmtId="3" fontId="1" fillId="0" borderId="0" xfId="0" applyNumberFormat="1" applyFont="1" applyFill="1" applyBorder="1" applyProtection="1"/>
    <xf numFmtId="3" fontId="1" fillId="0" borderId="0" xfId="0" applyNumberFormat="1" applyFont="1" applyProtection="1"/>
    <xf numFmtId="3" fontId="18" fillId="0" borderId="1" xfId="0" applyNumberFormat="1" applyFont="1" applyBorder="1" applyAlignment="1" applyProtection="1">
      <alignment vertical="center"/>
    </xf>
    <xf numFmtId="3" fontId="17" fillId="0" borderId="1" xfId="0" applyNumberFormat="1" applyFont="1" applyBorder="1" applyAlignment="1" applyProtection="1">
      <alignment vertical="center"/>
    </xf>
    <xf numFmtId="4" fontId="19" fillId="0" borderId="1" xfId="0" applyNumberFormat="1" applyFont="1" applyBorder="1" applyAlignment="1" applyProtection="1">
      <alignment vertical="center"/>
    </xf>
    <xf numFmtId="0" fontId="19" fillId="0" borderId="0" xfId="0" applyFont="1" applyAlignment="1" applyProtection="1">
      <alignment vertical="center"/>
    </xf>
    <xf numFmtId="0" fontId="19" fillId="0" borderId="0" xfId="0" applyFont="1" applyFill="1" applyBorder="1" applyProtection="1"/>
    <xf numFmtId="0" fontId="19" fillId="0" borderId="0" xfId="0" applyFont="1" applyProtection="1"/>
    <xf numFmtId="4" fontId="19" fillId="0" borderId="1" xfId="0" applyNumberFormat="1" applyFont="1" applyBorder="1" applyAlignment="1">
      <alignment vertical="center"/>
    </xf>
    <xf numFmtId="3" fontId="20" fillId="5" borderId="1" xfId="0" applyNumberFormat="1" applyFont="1" applyFill="1" applyBorder="1" applyAlignment="1" applyProtection="1">
      <alignment vertical="center"/>
    </xf>
    <xf numFmtId="3" fontId="20" fillId="16" borderId="1" xfId="0" applyNumberFormat="1" applyFont="1" applyFill="1" applyBorder="1" applyAlignment="1" applyProtection="1">
      <alignment vertical="center"/>
    </xf>
    <xf numFmtId="3" fontId="20" fillId="3" borderId="1" xfId="0" applyNumberFormat="1" applyFont="1" applyFill="1" applyBorder="1" applyAlignment="1" applyProtection="1">
      <alignment vertical="center"/>
    </xf>
    <xf numFmtId="3" fontId="21" fillId="5" borderId="1" xfId="0" applyNumberFormat="1" applyFont="1" applyFill="1" applyBorder="1" applyAlignment="1" applyProtection="1">
      <alignment vertical="center"/>
    </xf>
    <xf numFmtId="3" fontId="21" fillId="16" borderId="1" xfId="0" applyNumberFormat="1" applyFont="1" applyFill="1" applyBorder="1" applyAlignment="1" applyProtection="1">
      <alignment vertical="center"/>
    </xf>
    <xf numFmtId="3" fontId="21" fillId="3" borderId="1" xfId="0" applyNumberFormat="1" applyFont="1" applyFill="1" applyBorder="1" applyAlignment="1" applyProtection="1">
      <alignment vertical="center"/>
    </xf>
    <xf numFmtId="0" fontId="22" fillId="0" borderId="11"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4" fillId="0" borderId="0" xfId="0" applyFont="1" applyFill="1" applyBorder="1" applyAlignment="1" applyProtection="1">
      <alignment horizontal="center"/>
    </xf>
    <xf numFmtId="0" fontId="24" fillId="0" borderId="0" xfId="0" applyFont="1" applyProtection="1"/>
    <xf numFmtId="0" fontId="7" fillId="17" borderId="10" xfId="0" applyNumberFormat="1" applyFont="1" applyFill="1" applyBorder="1" applyAlignment="1">
      <alignment vertical="center" wrapText="1"/>
    </xf>
    <xf numFmtId="0" fontId="7" fillId="17" borderId="10" xfId="0" applyNumberFormat="1" applyFont="1" applyFill="1" applyBorder="1" applyAlignment="1" applyProtection="1">
      <alignment vertical="center" wrapText="1"/>
      <protection locked="0"/>
    </xf>
    <xf numFmtId="0" fontId="15" fillId="2" borderId="1" xfId="0" applyFont="1" applyFill="1" applyBorder="1" applyAlignment="1" applyProtection="1">
      <alignment vertical="center" wrapText="1"/>
      <protection locked="0"/>
    </xf>
    <xf numFmtId="0" fontId="0" fillId="9" borderId="1" xfId="0" applyFont="1" applyFill="1" applyBorder="1" applyAlignment="1" applyProtection="1">
      <alignment vertical="center" wrapText="1"/>
      <protection locked="0"/>
    </xf>
    <xf numFmtId="0" fontId="0" fillId="15" borderId="1" xfId="0" applyFont="1" applyFill="1" applyBorder="1" applyAlignment="1" applyProtection="1">
      <alignment vertical="center" wrapText="1"/>
      <protection locked="0"/>
    </xf>
    <xf numFmtId="0" fontId="0" fillId="10" borderId="1" xfId="0" applyFont="1" applyFill="1" applyBorder="1" applyAlignment="1" applyProtection="1">
      <alignment vertical="center" wrapText="1"/>
      <protection locked="0"/>
    </xf>
    <xf numFmtId="0" fontId="0" fillId="16" borderId="1" xfId="0" applyFill="1" applyBorder="1" applyAlignment="1">
      <alignment wrapText="1"/>
    </xf>
    <xf numFmtId="0" fontId="0" fillId="5" borderId="1" xfId="0" applyFill="1" applyBorder="1" applyAlignment="1">
      <alignment wrapText="1"/>
    </xf>
    <xf numFmtId="0" fontId="0" fillId="3" borderId="1" xfId="0" applyFill="1" applyBorder="1" applyAlignment="1">
      <alignment wrapText="1"/>
    </xf>
    <xf numFmtId="0" fontId="0" fillId="2" borderId="1" xfId="0" applyFill="1" applyBorder="1"/>
    <xf numFmtId="0" fontId="25" fillId="0" borderId="1" xfId="0" applyFont="1" applyBorder="1"/>
    <xf numFmtId="0" fontId="4" fillId="0" borderId="1" xfId="0" applyNumberFormat="1" applyFont="1" applyBorder="1" applyAlignment="1" applyProtection="1">
      <alignment horizontal="left" vertical="center" wrapText="1"/>
      <protection locked="0"/>
    </xf>
    <xf numFmtId="0" fontId="5" fillId="0" borderId="1" xfId="0" applyNumberFormat="1" applyFont="1" applyBorder="1" applyAlignment="1" applyProtection="1">
      <alignment horizontal="left" vertical="center" wrapText="1"/>
      <protection locked="0"/>
    </xf>
    <xf numFmtId="0" fontId="6" fillId="0" borderId="1" xfId="0" applyNumberFormat="1" applyFont="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left" vertical="center" wrapText="1"/>
      <protection locked="0"/>
    </xf>
    <xf numFmtId="9" fontId="7" fillId="14" borderId="1" xfId="0" applyNumberFormat="1" applyFont="1" applyFill="1" applyBorder="1" applyAlignment="1" applyProtection="1">
      <alignment horizontal="right" vertical="center" wrapText="1"/>
      <protection locked="0"/>
    </xf>
    <xf numFmtId="0" fontId="8" fillId="0" borderId="1" xfId="0" applyFont="1" applyFill="1" applyBorder="1" applyAlignment="1" applyProtection="1">
      <alignment horizontal="justify" vertical="center" wrapText="1"/>
      <protection locked="0"/>
    </xf>
    <xf numFmtId="9" fontId="4" fillId="0" borderId="1" xfId="0" applyNumberFormat="1" applyFont="1" applyBorder="1" applyAlignment="1" applyProtection="1">
      <alignment horizontal="left" vertical="center" wrapText="1"/>
      <protection locked="0"/>
    </xf>
    <xf numFmtId="9" fontId="5" fillId="0" borderId="1" xfId="0" applyNumberFormat="1" applyFont="1" applyBorder="1" applyAlignment="1" applyProtection="1">
      <alignment horizontal="left" vertical="center" wrapText="1"/>
      <protection locked="0"/>
    </xf>
    <xf numFmtId="1" fontId="7" fillId="5" borderId="10" xfId="0" applyNumberFormat="1" applyFont="1" applyFill="1" applyBorder="1" applyAlignment="1">
      <alignment vertical="center" wrapText="1"/>
    </xf>
    <xf numFmtId="0" fontId="7" fillId="17" borderId="14" xfId="0" applyNumberFormat="1" applyFont="1" applyFill="1" applyBorder="1" applyAlignment="1" applyProtection="1">
      <alignment vertical="center" wrapText="1"/>
      <protection locked="0"/>
    </xf>
    <xf numFmtId="0" fontId="2" fillId="5" borderId="1" xfId="24" applyFill="1" applyBorder="1" applyProtection="1">
      <protection locked="0"/>
    </xf>
    <xf numFmtId="0" fontId="2" fillId="16" borderId="1" xfId="24" applyFill="1" applyBorder="1" applyProtection="1">
      <protection locked="0"/>
    </xf>
    <xf numFmtId="0" fontId="2" fillId="3" borderId="1" xfId="24" applyFill="1" applyBorder="1" applyAlignment="1" applyProtection="1">
      <alignment horizontal="left" vertical="center"/>
      <protection locked="0"/>
    </xf>
    <xf numFmtId="0" fontId="4" fillId="18" borderId="1" xfId="0" applyFont="1" applyFill="1" applyBorder="1" applyAlignment="1" applyProtection="1">
      <alignment horizontal="left" vertical="center" wrapText="1"/>
      <protection locked="0"/>
    </xf>
    <xf numFmtId="0" fontId="8" fillId="18" borderId="1" xfId="0" applyFont="1" applyFill="1" applyBorder="1" applyAlignment="1" applyProtection="1">
      <alignment horizontal="left" vertical="center" wrapText="1"/>
      <protection locked="0"/>
    </xf>
    <xf numFmtId="4" fontId="20" fillId="2" borderId="1" xfId="0" applyNumberFormat="1" applyFont="1" applyFill="1" applyBorder="1" applyAlignment="1" applyProtection="1">
      <alignment vertical="center"/>
    </xf>
    <xf numFmtId="4" fontId="21" fillId="2" borderId="1" xfId="0" applyNumberFormat="1" applyFont="1" applyFill="1" applyBorder="1" applyAlignment="1" applyProtection="1">
      <alignment vertical="center"/>
    </xf>
    <xf numFmtId="4" fontId="4" fillId="6" borderId="1"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right" vertical="center"/>
    </xf>
    <xf numFmtId="4" fontId="4" fillId="8" borderId="1" xfId="0" applyNumberFormat="1" applyFont="1" applyFill="1" applyBorder="1" applyAlignment="1" applyProtection="1">
      <alignment horizontal="right" vertical="center"/>
    </xf>
    <xf numFmtId="4" fontId="4" fillId="7" borderId="1" xfId="0" applyNumberFormat="1" applyFont="1" applyFill="1" applyBorder="1" applyAlignment="1" applyProtection="1">
      <alignment horizontal="right" vertical="center"/>
    </xf>
    <xf numFmtId="3" fontId="18" fillId="0" borderId="0" xfId="0" applyNumberFormat="1"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Protection="1"/>
    <xf numFmtId="3" fontId="17" fillId="0" borderId="0" xfId="0" applyNumberFormat="1" applyFont="1" applyBorder="1" applyAlignment="1" applyProtection="1">
      <alignment vertical="center"/>
    </xf>
    <xf numFmtId="4" fontId="19" fillId="0" borderId="0" xfId="0" applyNumberFormat="1" applyFont="1" applyBorder="1" applyAlignment="1">
      <alignment vertical="center"/>
    </xf>
    <xf numFmtId="0" fontId="4" fillId="8" borderId="1" xfId="0" applyFont="1" applyFill="1" applyBorder="1" applyAlignment="1" applyProtection="1">
      <alignment horizontal="left" vertical="center" wrapText="1"/>
      <protection locked="0"/>
    </xf>
    <xf numFmtId="0" fontId="4" fillId="6"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7" fillId="0" borderId="0" xfId="0" applyFont="1" applyFill="1" applyBorder="1" applyAlignment="1" applyProtection="1">
      <alignment vertical="center" wrapText="1"/>
      <protection locked="0"/>
    </xf>
    <xf numFmtId="2" fontId="7" fillId="0" borderId="0" xfId="0" applyNumberFormat="1" applyFont="1" applyFill="1" applyBorder="1" applyAlignment="1" applyProtection="1">
      <alignment horizontal="right" vertical="center" wrapText="1"/>
    </xf>
    <xf numFmtId="0" fontId="0" fillId="0" borderId="0" xfId="0" applyFill="1" applyProtection="1">
      <protection locked="0"/>
    </xf>
    <xf numFmtId="0" fontId="9" fillId="0" borderId="0" xfId="0" applyFont="1" applyProtection="1">
      <protection locked="0"/>
    </xf>
    <xf numFmtId="0" fontId="4" fillId="0" borderId="0" xfId="0" applyFont="1" applyBorder="1" applyAlignment="1" applyProtection="1">
      <alignment horizontal="left" vertical="center" wrapText="1"/>
      <protection locked="0"/>
    </xf>
    <xf numFmtId="0" fontId="4" fillId="8" borderId="0" xfId="0" applyFont="1" applyFill="1" applyBorder="1" applyAlignment="1" applyProtection="1">
      <alignment horizontal="left" vertical="center" wrapText="1"/>
      <protection locked="0"/>
    </xf>
    <xf numFmtId="0" fontId="28" fillId="5" borderId="1" xfId="24" applyFont="1" applyFill="1" applyBorder="1" applyProtection="1">
      <protection locked="0"/>
    </xf>
    <xf numFmtId="0" fontId="28" fillId="2" borderId="1" xfId="0" applyFont="1" applyFill="1" applyBorder="1" applyProtection="1">
      <protection locked="0"/>
    </xf>
    <xf numFmtId="0" fontId="28" fillId="16" borderId="1" xfId="24" applyFont="1" applyFill="1" applyBorder="1" applyProtection="1">
      <protection locked="0"/>
    </xf>
    <xf numFmtId="0" fontId="28" fillId="16" borderId="1" xfId="0" applyFont="1" applyFill="1" applyBorder="1" applyProtection="1">
      <protection locked="0"/>
    </xf>
    <xf numFmtId="0" fontId="28" fillId="3" borderId="1" xfId="24" applyFont="1" applyFill="1" applyBorder="1" applyAlignment="1" applyProtection="1">
      <alignment horizontal="left" vertical="center"/>
      <protection locked="0"/>
    </xf>
    <xf numFmtId="0" fontId="28" fillId="9" borderId="12" xfId="0" applyFont="1" applyFill="1" applyBorder="1" applyAlignment="1" applyProtection="1">
      <alignment vertical="center" wrapText="1"/>
      <protection locked="0"/>
    </xf>
    <xf numFmtId="0" fontId="0" fillId="0" borderId="1" xfId="0" applyBorder="1"/>
    <xf numFmtId="0" fontId="4" fillId="14" borderId="14" xfId="0" applyNumberFormat="1" applyFont="1" applyFill="1" applyBorder="1" applyAlignment="1">
      <alignment vertical="center" wrapText="1"/>
    </xf>
    <xf numFmtId="0" fontId="4" fillId="14" borderId="10" xfId="0" applyNumberFormat="1" applyFont="1" applyFill="1" applyBorder="1" applyAlignment="1">
      <alignment vertical="center" wrapText="1"/>
    </xf>
    <xf numFmtId="0" fontId="8" fillId="17" borderId="10" xfId="0" applyNumberFormat="1" applyFont="1" applyFill="1" applyBorder="1" applyAlignment="1">
      <alignment vertical="center" wrapText="1"/>
    </xf>
    <xf numFmtId="9" fontId="8" fillId="17" borderId="14" xfId="0" applyNumberFormat="1" applyFont="1" applyFill="1" applyBorder="1" applyAlignment="1" applyProtection="1">
      <alignment vertical="center" wrapText="1"/>
      <protection locked="0"/>
    </xf>
    <xf numFmtId="2" fontId="6" fillId="0" borderId="1" xfId="0" applyNumberFormat="1" applyFont="1" applyBorder="1" applyAlignment="1" applyProtection="1">
      <alignment horizontal="left" vertical="center" wrapText="1"/>
    </xf>
    <xf numFmtId="0" fontId="4" fillId="8" borderId="1" xfId="0" applyFont="1" applyFill="1" applyBorder="1" applyAlignment="1" applyProtection="1">
      <alignment horizontal="left" vertical="center" wrapText="1"/>
      <protection locked="0"/>
    </xf>
    <xf numFmtId="0" fontId="4" fillId="6"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12" borderId="1" xfId="0" applyFont="1" applyFill="1" applyBorder="1" applyAlignment="1" applyProtection="1">
      <alignment horizontal="left" vertical="center" wrapText="1"/>
      <protection locked="0"/>
    </xf>
    <xf numFmtId="0" fontId="8" fillId="12" borderId="1" xfId="0" applyFont="1" applyFill="1" applyBorder="1" applyAlignment="1" applyProtection="1">
      <alignment horizontal="left" vertical="center" wrapText="1"/>
      <protection locked="0"/>
    </xf>
    <xf numFmtId="2" fontId="4" fillId="0" borderId="1" xfId="0" applyNumberFormat="1" applyFont="1" applyBorder="1" applyAlignment="1" applyProtection="1">
      <alignment horizontal="left" vertical="center" wrapText="1"/>
      <protection locked="0"/>
    </xf>
    <xf numFmtId="0" fontId="8" fillId="18" borderId="1" xfId="0" applyFont="1" applyFill="1" applyBorder="1" applyAlignment="1" applyProtection="1">
      <alignment horizontal="justify" vertical="center" wrapText="1"/>
      <protection locked="0"/>
    </xf>
    <xf numFmtId="0" fontId="8" fillId="12" borderId="1" xfId="0" applyFont="1" applyFill="1" applyBorder="1" applyAlignment="1" applyProtection="1">
      <alignment horizontal="justify" vertical="center" wrapText="1"/>
      <protection locked="0"/>
    </xf>
    <xf numFmtId="0" fontId="4" fillId="18" borderId="0" xfId="0" applyFont="1" applyFill="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3" fontId="8" fillId="0" borderId="1" xfId="0" applyNumberFormat="1" applyFont="1" applyFill="1" applyBorder="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0" fillId="0" borderId="12" xfId="0" applyBorder="1"/>
    <xf numFmtId="0" fontId="0" fillId="0" borderId="10" xfId="0" applyBorder="1"/>
    <xf numFmtId="0" fontId="0" fillId="18" borderId="1" xfId="0" applyFill="1" applyBorder="1"/>
    <xf numFmtId="0" fontId="0" fillId="0" borderId="1" xfId="0" applyFill="1" applyBorder="1"/>
    <xf numFmtId="0" fontId="0" fillId="0" borderId="12" xfId="0" applyFill="1" applyBorder="1"/>
    <xf numFmtId="0" fontId="29" fillId="0" borderId="1" xfId="0" applyFont="1" applyBorder="1" applyAlignment="1" applyProtection="1">
      <alignment horizontal="justify" vertical="center" wrapText="1"/>
      <protection locked="0"/>
    </xf>
    <xf numFmtId="0" fontId="4" fillId="2" borderId="1" xfId="0" applyFont="1" applyFill="1" applyBorder="1" applyAlignment="1" applyProtection="1">
      <alignment horizontal="left" vertical="center" wrapText="1"/>
      <protection locked="0"/>
    </xf>
    <xf numFmtId="0" fontId="4" fillId="6" borderId="1"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left" vertical="center" wrapText="1"/>
      <protection locked="0"/>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5" fillId="15" borderId="12" xfId="0" applyFont="1" applyFill="1" applyBorder="1" applyAlignment="1" applyProtection="1">
      <alignment vertical="center" wrapText="1"/>
      <protection locked="0"/>
    </xf>
    <xf numFmtId="0" fontId="5" fillId="15" borderId="13" xfId="0" applyFont="1" applyFill="1" applyBorder="1" applyAlignment="1" applyProtection="1">
      <alignment vertical="center" wrapText="1"/>
      <protection locked="0"/>
    </xf>
    <xf numFmtId="0" fontId="5" fillId="15" borderId="10" xfId="0" applyFont="1" applyFill="1" applyBorder="1" applyAlignment="1" applyProtection="1">
      <alignment vertical="center" wrapText="1"/>
      <protection locked="0"/>
    </xf>
    <xf numFmtId="0" fontId="5" fillId="10" borderId="12" xfId="0" applyFont="1" applyFill="1" applyBorder="1" applyAlignment="1" applyProtection="1">
      <alignment vertical="center" wrapText="1"/>
      <protection locked="0"/>
    </xf>
    <xf numFmtId="0" fontId="5" fillId="10" borderId="13" xfId="0" applyFont="1" applyFill="1" applyBorder="1" applyAlignment="1" applyProtection="1">
      <alignment vertical="center" wrapText="1"/>
      <protection locked="0"/>
    </xf>
    <xf numFmtId="0" fontId="5" fillId="10" borderId="10" xfId="0" applyFont="1" applyFill="1" applyBorder="1" applyAlignment="1" applyProtection="1">
      <alignment vertical="center" wrapText="1"/>
      <protection locked="0"/>
    </xf>
    <xf numFmtId="0" fontId="16" fillId="2" borderId="12" xfId="0" applyFont="1" applyFill="1" applyBorder="1" applyAlignment="1" applyProtection="1">
      <alignment vertical="center" wrapText="1"/>
      <protection locked="0"/>
    </xf>
    <xf numFmtId="0" fontId="16" fillId="2" borderId="13" xfId="0" applyFont="1" applyFill="1" applyBorder="1" applyAlignment="1" applyProtection="1">
      <alignment vertical="center" wrapText="1"/>
      <protection locked="0"/>
    </xf>
    <xf numFmtId="0" fontId="16" fillId="2" borderId="10" xfId="0" applyFont="1" applyFill="1" applyBorder="1" applyAlignment="1" applyProtection="1">
      <alignment vertical="center" wrapText="1"/>
      <protection locked="0"/>
    </xf>
    <xf numFmtId="0" fontId="5" fillId="9" borderId="12" xfId="0" applyFont="1" applyFill="1" applyBorder="1" applyAlignment="1" applyProtection="1">
      <alignment vertical="center" wrapText="1"/>
      <protection locked="0"/>
    </xf>
    <xf numFmtId="0" fontId="5" fillId="9" borderId="10" xfId="0" applyFont="1" applyFill="1" applyBorder="1" applyAlignment="1" applyProtection="1">
      <alignment vertical="center" wrapText="1"/>
      <protection locked="0"/>
    </xf>
    <xf numFmtId="0" fontId="5" fillId="9" borderId="13" xfId="0" applyFont="1" applyFill="1" applyBorder="1" applyAlignment="1" applyProtection="1">
      <alignment vertical="center" wrapText="1"/>
      <protection locked="0"/>
    </xf>
    <xf numFmtId="0" fontId="1" fillId="0" borderId="1" xfId="0" applyFont="1" applyBorder="1" applyAlignment="1" applyProtection="1">
      <alignment horizontal="center"/>
      <protection locked="0"/>
    </xf>
    <xf numFmtId="0" fontId="4" fillId="8" borderId="1" xfId="0" applyFont="1" applyFill="1" applyBorder="1" applyAlignment="1" applyProtection="1">
      <alignment horizontal="left" vertical="center" wrapText="1"/>
      <protection locked="0"/>
    </xf>
    <xf numFmtId="0" fontId="4" fillId="6"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8" borderId="13" xfId="0" applyFont="1" applyFill="1" applyBorder="1" applyAlignment="1" applyProtection="1">
      <alignment horizontal="left" vertical="center" wrapText="1"/>
      <protection locked="0"/>
    </xf>
    <xf numFmtId="0" fontId="4" fillId="8" borderId="10" xfId="0" applyFont="1" applyFill="1" applyBorder="1" applyAlignment="1" applyProtection="1">
      <alignment horizontal="left" vertical="center" wrapText="1"/>
      <protection locked="0"/>
    </xf>
    <xf numFmtId="0" fontId="1" fillId="8" borderId="17" xfId="0" applyFont="1" applyFill="1" applyBorder="1" applyAlignment="1" applyProtection="1">
      <alignment horizontal="center" vertical="center" textRotation="90"/>
      <protection locked="0"/>
    </xf>
    <xf numFmtId="0" fontId="1" fillId="8" borderId="18" xfId="0" applyFont="1" applyFill="1" applyBorder="1" applyAlignment="1" applyProtection="1">
      <alignment horizontal="center" vertical="center" textRotation="90"/>
      <protection locked="0"/>
    </xf>
    <xf numFmtId="0" fontId="1" fillId="6" borderId="11" xfId="0" applyFont="1" applyFill="1" applyBorder="1" applyAlignment="1" applyProtection="1">
      <alignment horizontal="center" vertical="center" textRotation="90"/>
      <protection locked="0"/>
    </xf>
    <xf numFmtId="0" fontId="1" fillId="6" borderId="16" xfId="0" applyFont="1" applyFill="1" applyBorder="1" applyAlignment="1" applyProtection="1">
      <alignment horizontal="center" vertical="center" textRotation="90"/>
      <protection locked="0"/>
    </xf>
    <xf numFmtId="0" fontId="1" fillId="2" borderId="11" xfId="0" applyFont="1" applyFill="1" applyBorder="1" applyAlignment="1" applyProtection="1">
      <alignment horizontal="center" vertical="center" textRotation="90"/>
      <protection locked="0"/>
    </xf>
    <xf numFmtId="0" fontId="1" fillId="2" borderId="16" xfId="0" applyFont="1" applyFill="1" applyBorder="1" applyAlignment="1" applyProtection="1">
      <alignment horizontal="center" vertical="center" textRotation="90"/>
      <protection locked="0"/>
    </xf>
    <xf numFmtId="0" fontId="4" fillId="0" borderId="0" xfId="0" applyFont="1" applyAlignment="1" applyProtection="1">
      <alignment horizontal="left" wrapText="1"/>
      <protection locked="0"/>
    </xf>
  </cellXfs>
  <cellStyles count="25">
    <cellStyle name="İzlenen Köprü" xfId="2" builtinId="9" hidden="1"/>
    <cellStyle name="İzlenen Köprü" xfId="4" builtinId="9" hidden="1"/>
    <cellStyle name="İzlenen Köprü" xfId="5" builtinId="9" hidden="1"/>
    <cellStyle name="İzlenen Köprü" xfId="6" builtinId="9" hidden="1"/>
    <cellStyle name="İzlenen Köprü" xfId="7" builtinId="9" hidden="1"/>
    <cellStyle name="İzlenen Köprü" xfId="8" builtinId="9" hidden="1"/>
    <cellStyle name="İzlenen Köprü" xfId="9" builtinId="9" hidden="1"/>
    <cellStyle name="İzlenen Köprü" xfId="10" builtinId="9" hidden="1"/>
    <cellStyle name="İzlenen Köprü" xfId="11" builtinId="9" hidden="1"/>
    <cellStyle name="İzlenen Köprü" xfId="12" builtinId="9" hidden="1"/>
    <cellStyle name="İzlenen Köprü" xfId="13" builtinId="9" hidden="1"/>
    <cellStyle name="İzlenen Köprü" xfId="14" builtinId="9" hidden="1"/>
    <cellStyle name="İzlenen Köprü" xfId="15" builtinId="9" hidden="1"/>
    <cellStyle name="İzlenen Köprü" xfId="16" builtinId="9" hidden="1"/>
    <cellStyle name="İzlenen Köprü" xfId="17" builtinId="9" hidden="1"/>
    <cellStyle name="İzlenen Köprü" xfId="18" builtinId="9" hidden="1"/>
    <cellStyle name="İzlenen Köprü" xfId="19" builtinId="9" hidden="1"/>
    <cellStyle name="İzlenen Köprü" xfId="20" builtinId="9" hidden="1"/>
    <cellStyle name="İzlenen Köprü" xfId="21" builtinId="9" hidden="1"/>
    <cellStyle name="İzlenen Köprü" xfId="22" builtinId="9" hidden="1"/>
    <cellStyle name="Köprü" xfId="1" builtinId="8" hidden="1"/>
    <cellStyle name="Köprü" xfId="3" builtinId="8" hidden="1"/>
    <cellStyle name="Köprü" xfId="24" builtinId="8"/>
    <cellStyle name="Normal" xfId="0" builtinId="0"/>
    <cellStyle name="Nötr" xfId="23" builtinId="28"/>
  </cellStyles>
  <dxfs count="0"/>
  <tableStyles count="0" defaultTableStyle="TableStyleMedium9" defaultPivotStyle="PivotStyleMedium7"/>
  <colors>
    <mruColors>
      <color rgb="FFF1FFDD"/>
      <color rgb="FFFFD0FB"/>
      <color rgb="FF00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PER/Desktop/3_Hopa%20TSO%20Y&#305;ll&#305;k%20Programlar%20(&#304;&#351;%20Planlar&#305;)%20Dosyas&#305;n&#305;n%20Kopyas&#305;%20Atill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SPER/Desktop/&#304;&#351;%20Plan&#305;%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sheetName val="Plan"/>
      <sheetName val="PERFORMANSLAR"/>
      <sheetName val="2019 Programı"/>
      <sheetName val="2020 Programı"/>
      <sheetName val="2021 Programı"/>
      <sheetName val="2022 Programı"/>
      <sheetName val="2023 Programı"/>
      <sheetName val="Olası (Stratejiler) Faaliyetler"/>
    </sheetNames>
    <sheetDataSet>
      <sheetData sheetId="0" refreshError="1"/>
      <sheetData sheetId="1">
        <row r="3">
          <cell r="B3" t="str">
            <v xml:space="preserve">Hedef 1.1. Lojistik sektörünün gelişmesi için çalışmalar yapılacaktır. </v>
          </cell>
        </row>
        <row r="4">
          <cell r="B4" t="str">
            <v xml:space="preserve">Hedef 1.2. Turizm sektörünün gelişmesi için çalışmalar yapılacaktır. </v>
          </cell>
        </row>
        <row r="5">
          <cell r="B5" t="str">
            <v xml:space="preserve">Hedef 1.3. Deniz Ürünleri ve Balıkçılık sektörünün gelişmesi için çalışmalar yapılacaktır. </v>
          </cell>
        </row>
        <row r="6">
          <cell r="B6" t="str">
            <v xml:space="preserve">Hedef 1.4. Hopa Limanının etkin ve verimli hale getirilmesi için çalışmalar yapılacaktır. </v>
          </cell>
        </row>
        <row r="7">
          <cell r="B7" t="str">
            <v xml:space="preserve">Hedef 1.5. Gürcistan, Rusya ve İran ile ticaretin gelişmesi için çalışmalar yapılacaktır. </v>
          </cell>
        </row>
        <row r="9">
          <cell r="B9" t="str">
            <v>Hedef 1.6. İstihdamın artırılması için çalışmalar yapılacaktır.</v>
          </cell>
        </row>
        <row r="10">
          <cell r="B10" t="str">
            <v>Hedef 1.7. Girişimciliğin özendirilmesi için çalışmalar yapılacaktır.</v>
          </cell>
        </row>
        <row r="12">
          <cell r="B12" t="str">
            <v>Hedef 2.1. Yönetimde etkinlik ve verimlilik sağlanacaktır.</v>
          </cell>
        </row>
        <row r="13">
          <cell r="B13" t="str">
            <v>Hedef 2.2. Çalışanların (performansları yükseltilecek) verimliliği artırılacaktır.</v>
          </cell>
        </row>
        <row r="14">
          <cell r="B14" t="str">
            <v>Hedef 2.3. Paydaşlarla ilişkiler geliştirilerek odanın etkin tanıtımı sağlanacaktır.</v>
          </cell>
        </row>
        <row r="15">
          <cell r="B15" t="str">
            <v>Hedef 2.4. Üyelerle ilişkiler güçlendirilecektir.</v>
          </cell>
        </row>
        <row r="16">
          <cell r="B16" t="str">
            <v>Hedef 2.5. Proje geliştirme ve yönetme kapasitesi geliştirilecektir.</v>
          </cell>
        </row>
        <row r="21">
          <cell r="B21" t="str">
            <v>Hedef 3.1. Üyelerimizin komite ve sektörel bazda, nitelikli biçimde, bir araya gelmeleri sağlanacaktır.</v>
          </cell>
        </row>
        <row r="22">
          <cell r="B22" t="str">
            <v>Hedef 3.2. Üyelerimize, ihtiyaçları doğrultusunda, bilgi ve danışmanlık desteği verilecektir.</v>
          </cell>
        </row>
        <row r="23">
          <cell r="B23" t="str">
            <v>Hedef 3.3. Üyelerimize iş geliştirme desteği sağlanacaktır.</v>
          </cell>
        </row>
        <row r="24">
          <cell r="B24" t="str">
            <v>Hedef 3.4. Üyelerimize, ihtiyaçları doğrultusunda, eğitimler verilecektir.</v>
          </cell>
        </row>
        <row r="25">
          <cell r="B25" t="str">
            <v>Hedef 3.5. Üyelerimizin uluslararası pazarlara açılması sağlanacaktır.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sheetName val="Plan"/>
      <sheetName val="PERFORMANSLAR"/>
      <sheetName val="2019 Programı"/>
      <sheetName val="2020 Programı"/>
      <sheetName val="2021 Programı"/>
      <sheetName val="2022 Programı"/>
      <sheetName val="2023 Programı"/>
      <sheetName val="Olası (Stratejiler) Faaliyetler"/>
    </sheetNames>
    <sheetDataSet>
      <sheetData sheetId="0"/>
      <sheetData sheetId="1">
        <row r="2">
          <cell r="B2" t="str">
            <v>Stratejik Amaç 1. Hopa İçin Değer Yaratmak</v>
          </cell>
        </row>
        <row r="3">
          <cell r="B3" t="str">
            <v xml:space="preserve">Hedef 1.1. Lojistik sektörünün gelişmesi için çalışmalar yapılacaktır. </v>
          </cell>
        </row>
        <row r="4">
          <cell r="B4" t="str">
            <v xml:space="preserve">Hedef 1.2. Turizm sektörünün gelişmesi için çalışmalar yapılacaktır. </v>
          </cell>
        </row>
        <row r="5">
          <cell r="B5" t="str">
            <v xml:space="preserve">Hedef 1.3. Deniz Ürünleri ve Balıkçılık sektörünün gelişmesi için çalışmalar yapılacaktır. </v>
          </cell>
        </row>
        <row r="6">
          <cell r="B6" t="str">
            <v xml:space="preserve">Hedef 1.4. Hopa Limanının etkin ve verimli hale getirilmesi için çalışmalar yapılacaktır. </v>
          </cell>
        </row>
        <row r="7">
          <cell r="B7" t="str">
            <v xml:space="preserve">Hedef 1.5. Gürcistan, Rusya ve İran ile ticaretin gelişmesi için çalışmalar yapılacaktır. </v>
          </cell>
        </row>
        <row r="9">
          <cell r="B9" t="str">
            <v>Hedef 1.6. İstihdamın artırılması için çalışmalar yapılacaktır.</v>
          </cell>
        </row>
        <row r="10">
          <cell r="B10" t="str">
            <v>Hedef 1.7. Girişimciliğin özendirilmesi için çalışmalar yapılacaktır.</v>
          </cell>
        </row>
        <row r="11">
          <cell r="B11" t="str">
            <v>Stratejik Amaç 2. Kurumsal Kapasitemizi Geliştirmek</v>
          </cell>
        </row>
        <row r="12">
          <cell r="B12" t="str">
            <v>Hedef 2.1. Yönetimde etkinlik ve verimlilik sağlanacaktır.</v>
          </cell>
        </row>
        <row r="13">
          <cell r="B13" t="str">
            <v>Hedef 2.2. Çalışanların (performansları yükseltilecek) verimliliği artırılacaktır.</v>
          </cell>
        </row>
        <row r="14">
          <cell r="B14" t="str">
            <v>Hedef 2.3. Paydaşlarla ilişkiler geliştirilerek odanın etkin tanıtımı sağlanacaktır.</v>
          </cell>
        </row>
        <row r="15">
          <cell r="B15" t="str">
            <v>Hedef 2.4. Üyelerle ilişkiler güçlendirilecektir.</v>
          </cell>
        </row>
        <row r="16">
          <cell r="B16" t="str">
            <v>Hedef 2.5. Proje geliştirme ve yönetme kapasitesi geliştirilecektir.</v>
          </cell>
        </row>
        <row r="20">
          <cell r="B20" t="str">
            <v>Stratejik Amaç 3. Hizmetlerimizin Kalitesini Yükseltmek</v>
          </cell>
        </row>
        <row r="21">
          <cell r="B21" t="str">
            <v>Hedef 3.1. Üyelerimizin komite ve sektörel bazda, nitelikli biçimde, bir araya gelmeleri sağlanacaktır.</v>
          </cell>
        </row>
        <row r="22">
          <cell r="B22" t="str">
            <v>Hedef 3.2. Üyelerimize, ihtiyaçları doğrultusunda, bilgi ve danışmanlık desteği verilecektir.</v>
          </cell>
        </row>
        <row r="23">
          <cell r="B23" t="str">
            <v>Hedef 3.3. Üyelerimize iş geliştirme desteği sağlanacaktır.</v>
          </cell>
        </row>
        <row r="24">
          <cell r="B24" t="str">
            <v>Hedef 3.4. Üyelerimize, ihtiyaçları doğrultusunda, eğitimler verilecektir.</v>
          </cell>
        </row>
        <row r="25">
          <cell r="B25" t="str">
            <v>Hedef 3.5. Üyelerimizin uluslararası pazarlara açılması sağlanacaktır.</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eması">
  <a:themeElements>
    <a:clrScheme name="Ofis">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is">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7"/>
  <sheetViews>
    <sheetView showGridLines="0" showRowColHeaders="0" zoomScale="121" zoomScaleNormal="121" workbookViewId="0">
      <pane xSplit="16" ySplit="27" topLeftCell="Q37" activePane="bottomRight" state="frozen"/>
      <selection pane="topRight" activeCell="R1" sqref="R1"/>
      <selection pane="bottomLeft" activeCell="A28" sqref="A28"/>
      <selection pane="bottomRight" activeCell="B3" sqref="B3:P26"/>
    </sheetView>
  </sheetViews>
  <sheetFormatPr defaultColWidth="11" defaultRowHeight="15.75"/>
  <cols>
    <col min="1" max="1" width="6.5" customWidth="1"/>
  </cols>
  <sheetData>
    <row r="2" spans="2:16" ht="16.5" thickBot="1"/>
    <row r="3" spans="2:16" ht="16.5" thickTop="1">
      <c r="B3" s="238" t="s">
        <v>366</v>
      </c>
      <c r="C3" s="239"/>
      <c r="D3" s="239"/>
      <c r="E3" s="239"/>
      <c r="F3" s="239"/>
      <c r="G3" s="239"/>
      <c r="H3" s="239"/>
      <c r="I3" s="239"/>
      <c r="J3" s="239"/>
      <c r="K3" s="239"/>
      <c r="L3" s="239"/>
      <c r="M3" s="239"/>
      <c r="N3" s="239"/>
      <c r="O3" s="239"/>
      <c r="P3" s="240"/>
    </row>
    <row r="4" spans="2:16">
      <c r="B4" s="241"/>
      <c r="C4" s="242"/>
      <c r="D4" s="242"/>
      <c r="E4" s="242"/>
      <c r="F4" s="242"/>
      <c r="G4" s="242"/>
      <c r="H4" s="242"/>
      <c r="I4" s="242"/>
      <c r="J4" s="242"/>
      <c r="K4" s="242"/>
      <c r="L4" s="242"/>
      <c r="M4" s="242"/>
      <c r="N4" s="242"/>
      <c r="O4" s="242"/>
      <c r="P4" s="243"/>
    </row>
    <row r="5" spans="2:16">
      <c r="B5" s="241"/>
      <c r="C5" s="242"/>
      <c r="D5" s="242"/>
      <c r="E5" s="242"/>
      <c r="F5" s="242"/>
      <c r="G5" s="242"/>
      <c r="H5" s="242"/>
      <c r="I5" s="242"/>
      <c r="J5" s="242"/>
      <c r="K5" s="242"/>
      <c r="L5" s="242"/>
      <c r="M5" s="242"/>
      <c r="N5" s="242"/>
      <c r="O5" s="242"/>
      <c r="P5" s="243"/>
    </row>
    <row r="6" spans="2:16">
      <c r="B6" s="241"/>
      <c r="C6" s="242"/>
      <c r="D6" s="242"/>
      <c r="E6" s="242"/>
      <c r="F6" s="242"/>
      <c r="G6" s="242"/>
      <c r="H6" s="242"/>
      <c r="I6" s="242"/>
      <c r="J6" s="242"/>
      <c r="K6" s="242"/>
      <c r="L6" s="242"/>
      <c r="M6" s="242"/>
      <c r="N6" s="242"/>
      <c r="O6" s="242"/>
      <c r="P6" s="243"/>
    </row>
    <row r="7" spans="2:16">
      <c r="B7" s="241"/>
      <c r="C7" s="242"/>
      <c r="D7" s="242"/>
      <c r="E7" s="242"/>
      <c r="F7" s="242"/>
      <c r="G7" s="242"/>
      <c r="H7" s="242"/>
      <c r="I7" s="242"/>
      <c r="J7" s="242"/>
      <c r="K7" s="242"/>
      <c r="L7" s="242"/>
      <c r="M7" s="242"/>
      <c r="N7" s="242"/>
      <c r="O7" s="242"/>
      <c r="P7" s="243"/>
    </row>
    <row r="8" spans="2:16">
      <c r="B8" s="241"/>
      <c r="C8" s="242"/>
      <c r="D8" s="242"/>
      <c r="E8" s="242"/>
      <c r="F8" s="242"/>
      <c r="G8" s="242"/>
      <c r="H8" s="242"/>
      <c r="I8" s="242"/>
      <c r="J8" s="242"/>
      <c r="K8" s="242"/>
      <c r="L8" s="242"/>
      <c r="M8" s="242"/>
      <c r="N8" s="242"/>
      <c r="O8" s="242"/>
      <c r="P8" s="243"/>
    </row>
    <row r="9" spans="2:16">
      <c r="B9" s="241"/>
      <c r="C9" s="242"/>
      <c r="D9" s="242"/>
      <c r="E9" s="242"/>
      <c r="F9" s="242"/>
      <c r="G9" s="242"/>
      <c r="H9" s="242"/>
      <c r="I9" s="242"/>
      <c r="J9" s="242"/>
      <c r="K9" s="242"/>
      <c r="L9" s="242"/>
      <c r="M9" s="242"/>
      <c r="N9" s="242"/>
      <c r="O9" s="242"/>
      <c r="P9" s="243"/>
    </row>
    <row r="10" spans="2:16">
      <c r="B10" s="241"/>
      <c r="C10" s="242"/>
      <c r="D10" s="242"/>
      <c r="E10" s="242"/>
      <c r="F10" s="242"/>
      <c r="G10" s="242"/>
      <c r="H10" s="242"/>
      <c r="I10" s="242"/>
      <c r="J10" s="242"/>
      <c r="K10" s="242"/>
      <c r="L10" s="242"/>
      <c r="M10" s="242"/>
      <c r="N10" s="242"/>
      <c r="O10" s="242"/>
      <c r="P10" s="243"/>
    </row>
    <row r="11" spans="2:16">
      <c r="B11" s="241"/>
      <c r="C11" s="242"/>
      <c r="D11" s="242"/>
      <c r="E11" s="242"/>
      <c r="F11" s="242"/>
      <c r="G11" s="242"/>
      <c r="H11" s="242"/>
      <c r="I11" s="242"/>
      <c r="J11" s="242"/>
      <c r="K11" s="242"/>
      <c r="L11" s="242"/>
      <c r="M11" s="242"/>
      <c r="N11" s="242"/>
      <c r="O11" s="242"/>
      <c r="P11" s="243"/>
    </row>
    <row r="12" spans="2:16">
      <c r="B12" s="241"/>
      <c r="C12" s="242"/>
      <c r="D12" s="242"/>
      <c r="E12" s="242"/>
      <c r="F12" s="242"/>
      <c r="G12" s="242"/>
      <c r="H12" s="242"/>
      <c r="I12" s="242"/>
      <c r="J12" s="242"/>
      <c r="K12" s="242"/>
      <c r="L12" s="242"/>
      <c r="M12" s="242"/>
      <c r="N12" s="242"/>
      <c r="O12" s="242"/>
      <c r="P12" s="243"/>
    </row>
    <row r="13" spans="2:16">
      <c r="B13" s="241"/>
      <c r="C13" s="242"/>
      <c r="D13" s="242"/>
      <c r="E13" s="242"/>
      <c r="F13" s="242"/>
      <c r="G13" s="242"/>
      <c r="H13" s="242"/>
      <c r="I13" s="242"/>
      <c r="J13" s="242"/>
      <c r="K13" s="242"/>
      <c r="L13" s="242"/>
      <c r="M13" s="242"/>
      <c r="N13" s="242"/>
      <c r="O13" s="242"/>
      <c r="P13" s="243"/>
    </row>
    <row r="14" spans="2:16">
      <c r="B14" s="241"/>
      <c r="C14" s="242"/>
      <c r="D14" s="242"/>
      <c r="E14" s="242"/>
      <c r="F14" s="242"/>
      <c r="G14" s="242"/>
      <c r="H14" s="242"/>
      <c r="I14" s="242"/>
      <c r="J14" s="242"/>
      <c r="K14" s="242"/>
      <c r="L14" s="242"/>
      <c r="M14" s="242"/>
      <c r="N14" s="242"/>
      <c r="O14" s="242"/>
      <c r="P14" s="243"/>
    </row>
    <row r="15" spans="2:16">
      <c r="B15" s="241"/>
      <c r="C15" s="242"/>
      <c r="D15" s="242"/>
      <c r="E15" s="242"/>
      <c r="F15" s="242"/>
      <c r="G15" s="242"/>
      <c r="H15" s="242"/>
      <c r="I15" s="242"/>
      <c r="J15" s="242"/>
      <c r="K15" s="242"/>
      <c r="L15" s="242"/>
      <c r="M15" s="242"/>
      <c r="N15" s="242"/>
      <c r="O15" s="242"/>
      <c r="P15" s="243"/>
    </row>
    <row r="16" spans="2:16">
      <c r="B16" s="241"/>
      <c r="C16" s="242"/>
      <c r="D16" s="242"/>
      <c r="E16" s="242"/>
      <c r="F16" s="242"/>
      <c r="G16" s="242"/>
      <c r="H16" s="242"/>
      <c r="I16" s="242"/>
      <c r="J16" s="242"/>
      <c r="K16" s="242"/>
      <c r="L16" s="242"/>
      <c r="M16" s="242"/>
      <c r="N16" s="242"/>
      <c r="O16" s="242"/>
      <c r="P16" s="243"/>
    </row>
    <row r="17" spans="2:16">
      <c r="B17" s="241"/>
      <c r="C17" s="242"/>
      <c r="D17" s="242"/>
      <c r="E17" s="242"/>
      <c r="F17" s="242"/>
      <c r="G17" s="242"/>
      <c r="H17" s="242"/>
      <c r="I17" s="242"/>
      <c r="J17" s="242"/>
      <c r="K17" s="242"/>
      <c r="L17" s="242"/>
      <c r="M17" s="242"/>
      <c r="N17" s="242"/>
      <c r="O17" s="242"/>
      <c r="P17" s="243"/>
    </row>
    <row r="18" spans="2:16">
      <c r="B18" s="241"/>
      <c r="C18" s="242"/>
      <c r="D18" s="242"/>
      <c r="E18" s="242"/>
      <c r="F18" s="242"/>
      <c r="G18" s="242"/>
      <c r="H18" s="242"/>
      <c r="I18" s="242"/>
      <c r="J18" s="242"/>
      <c r="K18" s="242"/>
      <c r="L18" s="242"/>
      <c r="M18" s="242"/>
      <c r="N18" s="242"/>
      <c r="O18" s="242"/>
      <c r="P18" s="243"/>
    </row>
    <row r="19" spans="2:16">
      <c r="B19" s="241"/>
      <c r="C19" s="242"/>
      <c r="D19" s="242"/>
      <c r="E19" s="242"/>
      <c r="F19" s="242"/>
      <c r="G19" s="242"/>
      <c r="H19" s="242"/>
      <c r="I19" s="242"/>
      <c r="J19" s="242"/>
      <c r="K19" s="242"/>
      <c r="L19" s="242"/>
      <c r="M19" s="242"/>
      <c r="N19" s="242"/>
      <c r="O19" s="242"/>
      <c r="P19" s="243"/>
    </row>
    <row r="20" spans="2:16">
      <c r="B20" s="241"/>
      <c r="C20" s="242"/>
      <c r="D20" s="242"/>
      <c r="E20" s="242"/>
      <c r="F20" s="242"/>
      <c r="G20" s="242"/>
      <c r="H20" s="242"/>
      <c r="I20" s="242"/>
      <c r="J20" s="242"/>
      <c r="K20" s="242"/>
      <c r="L20" s="242"/>
      <c r="M20" s="242"/>
      <c r="N20" s="242"/>
      <c r="O20" s="242"/>
      <c r="P20" s="243"/>
    </row>
    <row r="21" spans="2:16">
      <c r="B21" s="241"/>
      <c r="C21" s="242"/>
      <c r="D21" s="242"/>
      <c r="E21" s="242"/>
      <c r="F21" s="242"/>
      <c r="G21" s="242"/>
      <c r="H21" s="242"/>
      <c r="I21" s="242"/>
      <c r="J21" s="242"/>
      <c r="K21" s="242"/>
      <c r="L21" s="242"/>
      <c r="M21" s="242"/>
      <c r="N21" s="242"/>
      <c r="O21" s="242"/>
      <c r="P21" s="243"/>
    </row>
    <row r="22" spans="2:16">
      <c r="B22" s="241"/>
      <c r="C22" s="242"/>
      <c r="D22" s="242"/>
      <c r="E22" s="242"/>
      <c r="F22" s="242"/>
      <c r="G22" s="242"/>
      <c r="H22" s="242"/>
      <c r="I22" s="242"/>
      <c r="J22" s="242"/>
      <c r="K22" s="242"/>
      <c r="L22" s="242"/>
      <c r="M22" s="242"/>
      <c r="N22" s="242"/>
      <c r="O22" s="242"/>
      <c r="P22" s="243"/>
    </row>
    <row r="23" spans="2:16">
      <c r="B23" s="241"/>
      <c r="C23" s="242"/>
      <c r="D23" s="242"/>
      <c r="E23" s="242"/>
      <c r="F23" s="242"/>
      <c r="G23" s="242"/>
      <c r="H23" s="242"/>
      <c r="I23" s="242"/>
      <c r="J23" s="242"/>
      <c r="K23" s="242"/>
      <c r="L23" s="242"/>
      <c r="M23" s="242"/>
      <c r="N23" s="242"/>
      <c r="O23" s="242"/>
      <c r="P23" s="243"/>
    </row>
    <row r="24" spans="2:16">
      <c r="B24" s="241"/>
      <c r="C24" s="242"/>
      <c r="D24" s="242"/>
      <c r="E24" s="242"/>
      <c r="F24" s="242"/>
      <c r="G24" s="242"/>
      <c r="H24" s="242"/>
      <c r="I24" s="242"/>
      <c r="J24" s="242"/>
      <c r="K24" s="242"/>
      <c r="L24" s="242"/>
      <c r="M24" s="242"/>
      <c r="N24" s="242"/>
      <c r="O24" s="242"/>
      <c r="P24" s="243"/>
    </row>
    <row r="25" spans="2:16">
      <c r="B25" s="241"/>
      <c r="C25" s="242"/>
      <c r="D25" s="242"/>
      <c r="E25" s="242"/>
      <c r="F25" s="242"/>
      <c r="G25" s="242"/>
      <c r="H25" s="242"/>
      <c r="I25" s="242"/>
      <c r="J25" s="242"/>
      <c r="K25" s="242"/>
      <c r="L25" s="242"/>
      <c r="M25" s="242"/>
      <c r="N25" s="242"/>
      <c r="O25" s="242"/>
      <c r="P25" s="243"/>
    </row>
    <row r="26" spans="2:16" ht="16.5" thickBot="1">
      <c r="B26" s="244"/>
      <c r="C26" s="245"/>
      <c r="D26" s="245"/>
      <c r="E26" s="245"/>
      <c r="F26" s="245"/>
      <c r="G26" s="245"/>
      <c r="H26" s="245"/>
      <c r="I26" s="245"/>
      <c r="J26" s="245"/>
      <c r="K26" s="245"/>
      <c r="L26" s="245"/>
      <c r="M26" s="245"/>
      <c r="N26" s="245"/>
      <c r="O26" s="245"/>
      <c r="P26" s="246"/>
    </row>
    <row r="27" spans="2:16" ht="16.5" thickTop="1"/>
  </sheetData>
  <mergeCells count="1">
    <mergeCell ref="B3:P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111" zoomScaleNormal="111" workbookViewId="0">
      <selection activeCell="I13" sqref="I13"/>
    </sheetView>
  </sheetViews>
  <sheetFormatPr defaultColWidth="10.875" defaultRowHeight="15.75"/>
  <cols>
    <col min="1" max="1" width="1.5" style="53" customWidth="1"/>
    <col min="2" max="2" width="78.375" style="63" customWidth="1"/>
    <col min="3" max="4" width="5.125" style="53" bestFit="1" customWidth="1"/>
    <col min="5" max="6" width="5.125" style="53" customWidth="1"/>
    <col min="7" max="7" width="5.5" style="53" bestFit="1" customWidth="1"/>
    <col min="8" max="10" width="16" style="53" customWidth="1"/>
    <col min="11" max="11" width="19.625" style="53" customWidth="1"/>
    <col min="12" max="12" width="3.625" style="67" customWidth="1"/>
    <col min="13" max="14" width="11" style="69" bestFit="1" customWidth="1"/>
    <col min="15" max="15" width="3" style="67" customWidth="1"/>
    <col min="16" max="17" width="11" style="69" bestFit="1" customWidth="1"/>
    <col min="18" max="18" width="2.875" style="67" customWidth="1"/>
    <col min="19" max="20" width="11" style="69" bestFit="1" customWidth="1"/>
    <col min="21" max="21" width="3.875" style="65" customWidth="1"/>
    <col min="22" max="23" width="11" style="69" bestFit="1" customWidth="1"/>
    <col min="24" max="24" width="3.5" style="65" customWidth="1"/>
    <col min="25" max="26" width="11" style="69" bestFit="1" customWidth="1"/>
    <col min="27" max="16384" width="10.875" style="53"/>
  </cols>
  <sheetData>
    <row r="1" spans="2:26" ht="35.1" customHeight="1" thickTop="1" thickBot="1">
      <c r="B1" s="51"/>
      <c r="C1" s="52">
        <v>2019</v>
      </c>
      <c r="D1" s="52">
        <v>2020</v>
      </c>
      <c r="E1" s="52">
        <v>2021</v>
      </c>
      <c r="F1" s="52">
        <v>2022</v>
      </c>
      <c r="G1" s="52">
        <v>2023</v>
      </c>
      <c r="H1" s="52" t="s">
        <v>0</v>
      </c>
      <c r="I1" s="52" t="s">
        <v>136</v>
      </c>
      <c r="J1" s="52" t="s">
        <v>418</v>
      </c>
      <c r="K1" s="52" t="s">
        <v>1</v>
      </c>
      <c r="L1" s="64"/>
      <c r="M1" s="154" t="s">
        <v>15</v>
      </c>
      <c r="N1" s="155" t="s">
        <v>14</v>
      </c>
      <c r="O1" s="156"/>
      <c r="P1" s="154" t="s">
        <v>16</v>
      </c>
      <c r="Q1" s="155" t="s">
        <v>131</v>
      </c>
      <c r="R1" s="156"/>
      <c r="S1" s="154" t="s">
        <v>17</v>
      </c>
      <c r="T1" s="155" t="s">
        <v>18</v>
      </c>
      <c r="U1" s="157"/>
      <c r="V1" s="154" t="s">
        <v>151</v>
      </c>
      <c r="W1" s="155" t="s">
        <v>152</v>
      </c>
      <c r="X1" s="157"/>
      <c r="Y1" s="154" t="s">
        <v>153</v>
      </c>
      <c r="Z1" s="155" t="s">
        <v>154</v>
      </c>
    </row>
    <row r="2" spans="2:26" ht="17.25" thickTop="1" thickBot="1">
      <c r="B2" s="54" t="s">
        <v>367</v>
      </c>
      <c r="C2" s="55"/>
      <c r="D2" s="55"/>
      <c r="E2" s="55"/>
      <c r="F2" s="55"/>
      <c r="G2" s="55"/>
      <c r="H2" s="55"/>
      <c r="I2" s="55"/>
      <c r="J2" s="55"/>
      <c r="K2" s="55"/>
      <c r="L2" s="66"/>
      <c r="M2" s="185">
        <f>SUM(M3:M10)</f>
        <v>29500</v>
      </c>
      <c r="N2" s="186">
        <f>SUM(N3:N10)</f>
        <v>0</v>
      </c>
      <c r="O2" s="66"/>
      <c r="P2" s="185">
        <f>SUM(P3:P10)</f>
        <v>41000</v>
      </c>
      <c r="Q2" s="186">
        <f>SUM(Q3:Q10)</f>
        <v>0</v>
      </c>
      <c r="R2" s="66"/>
      <c r="S2" s="185">
        <f>SUM(S3:S10)</f>
        <v>27000</v>
      </c>
      <c r="T2" s="186">
        <f>SUM(T3:T10)</f>
        <v>0</v>
      </c>
      <c r="V2" s="185">
        <f>SUM(V3:V10)</f>
        <v>134000</v>
      </c>
      <c r="W2" s="186">
        <f>SUM(W3:W10)</f>
        <v>0</v>
      </c>
      <c r="Y2" s="185">
        <f>SUM(Y3:Y10)</f>
        <v>1000</v>
      </c>
      <c r="Z2" s="186">
        <f>SUM(Z3:Z10)</f>
        <v>0</v>
      </c>
    </row>
    <row r="3" spans="2:26" ht="17.25" thickTop="1" thickBot="1">
      <c r="B3" s="56" t="s">
        <v>368</v>
      </c>
      <c r="C3" s="57" t="s">
        <v>2</v>
      </c>
      <c r="D3" s="57" t="s">
        <v>2</v>
      </c>
      <c r="E3" s="57" t="s">
        <v>2</v>
      </c>
      <c r="F3" s="57" t="s">
        <v>2</v>
      </c>
      <c r="G3" s="57" t="s">
        <v>2</v>
      </c>
      <c r="H3" s="58"/>
      <c r="I3" s="180" t="s">
        <v>412</v>
      </c>
      <c r="J3" s="205" t="s">
        <v>582</v>
      </c>
      <c r="K3" s="58"/>
      <c r="L3" s="66"/>
      <c r="M3" s="148">
        <f>'2019 Programı'!$AB$2</f>
        <v>6000</v>
      </c>
      <c r="N3" s="151">
        <f>'2019 Programı'!$AC$2</f>
        <v>0</v>
      </c>
      <c r="O3" s="66"/>
      <c r="P3" s="148">
        <f>'2020 Programı'!$AB$2</f>
        <v>12000</v>
      </c>
      <c r="Q3" s="151">
        <f>'2020 Programı'!$AC$2</f>
        <v>0</v>
      </c>
      <c r="R3" s="66"/>
      <c r="S3" s="148">
        <f>'2021 Programı'!$AB$2</f>
        <v>22000</v>
      </c>
      <c r="T3" s="151">
        <f>'2021 Programı'!$AC$2</f>
        <v>0</v>
      </c>
      <c r="V3" s="148">
        <f>'2022 Programı'!$AB$2</f>
        <v>37000</v>
      </c>
      <c r="W3" s="151">
        <f>'2022 Programı'!$AC$2</f>
        <v>0</v>
      </c>
      <c r="Y3" s="148">
        <f>'2023 Programı'!$AB$2</f>
        <v>1000</v>
      </c>
      <c r="Z3" s="151">
        <f>'2023 Programı'!$AC$2</f>
        <v>0</v>
      </c>
    </row>
    <row r="4" spans="2:26" ht="17.25" thickTop="1" thickBot="1">
      <c r="B4" s="56" t="s">
        <v>369</v>
      </c>
      <c r="C4" s="57" t="s">
        <v>2</v>
      </c>
      <c r="D4" s="57" t="s">
        <v>2</v>
      </c>
      <c r="E4" s="57" t="s">
        <v>2</v>
      </c>
      <c r="F4" s="57" t="s">
        <v>2</v>
      </c>
      <c r="G4" s="57" t="s">
        <v>2</v>
      </c>
      <c r="H4" s="58"/>
      <c r="I4" s="180" t="s">
        <v>412</v>
      </c>
      <c r="J4" s="205" t="s">
        <v>582</v>
      </c>
      <c r="K4" s="58"/>
      <c r="L4" s="66"/>
      <c r="M4" s="148">
        <f>'2019 Programı'!$AB$18</f>
        <v>6000</v>
      </c>
      <c r="N4" s="151">
        <f>'2019 Programı'!$AC$18</f>
        <v>0</v>
      </c>
      <c r="O4" s="66"/>
      <c r="P4" s="148">
        <f>'2020 Programı'!$AB$9</f>
        <v>12500</v>
      </c>
      <c r="Q4" s="151">
        <f>'2020 Programı'!$AC$9</f>
        <v>0</v>
      </c>
      <c r="R4" s="66"/>
      <c r="S4" s="148">
        <f>'2021 Programı'!$AB$14</f>
        <v>0</v>
      </c>
      <c r="T4" s="151">
        <f>'2021 Programı'!$AC$14</f>
        <v>0</v>
      </c>
      <c r="V4" s="148">
        <f>'2022 Programı'!$AB$7</f>
        <v>64000</v>
      </c>
      <c r="W4" s="151">
        <f>'2022 Programı'!$AC$7</f>
        <v>0</v>
      </c>
      <c r="Y4" s="148">
        <f>'2023 Programı'!$AB$18</f>
        <v>0</v>
      </c>
      <c r="Z4" s="151">
        <f>'2023 Programı'!$AC$18</f>
        <v>0</v>
      </c>
    </row>
    <row r="5" spans="2:26" ht="17.25" thickTop="1" thickBot="1">
      <c r="B5" s="56" t="s">
        <v>370</v>
      </c>
      <c r="C5" s="57" t="s">
        <v>2</v>
      </c>
      <c r="D5" s="57" t="s">
        <v>2</v>
      </c>
      <c r="E5" s="57" t="s">
        <v>2</v>
      </c>
      <c r="F5" s="57" t="s">
        <v>2</v>
      </c>
      <c r="G5" s="57" t="s">
        <v>2</v>
      </c>
      <c r="H5" s="58"/>
      <c r="I5" s="180" t="s">
        <v>412</v>
      </c>
      <c r="J5" s="205" t="s">
        <v>582</v>
      </c>
      <c r="K5" s="58"/>
      <c r="L5" s="66"/>
      <c r="M5" s="148">
        <f>'2019 Programı'!$AB$34</f>
        <v>0</v>
      </c>
      <c r="N5" s="151">
        <f>'2019 Programı'!$AC$34</f>
        <v>0</v>
      </c>
      <c r="O5" s="66"/>
      <c r="P5" s="148">
        <f>'2020 Programı'!$AB$19</f>
        <v>1000</v>
      </c>
      <c r="Q5" s="151">
        <f>'2020 Programı'!$AC$19</f>
        <v>0</v>
      </c>
      <c r="R5" s="66"/>
      <c r="S5" s="148">
        <f>'2021 Programı'!$AB$29</f>
        <v>0</v>
      </c>
      <c r="T5" s="151">
        <f>'2021 Programı'!$AC$29</f>
        <v>0</v>
      </c>
      <c r="V5" s="148">
        <f>'2022 Programı'!$AB$15</f>
        <v>0</v>
      </c>
      <c r="W5" s="151">
        <f>'2022 Programı'!$AC$15</f>
        <v>0</v>
      </c>
      <c r="Y5" s="148">
        <f>'2023 Programı'!$AB$34</f>
        <v>0</v>
      </c>
      <c r="Z5" s="151">
        <f>'2023 Programı'!$AC$34</f>
        <v>0</v>
      </c>
    </row>
    <row r="6" spans="2:26" ht="17.25" thickTop="1" thickBot="1">
      <c r="B6" s="56" t="s">
        <v>371</v>
      </c>
      <c r="C6" s="57" t="s">
        <v>2</v>
      </c>
      <c r="D6" s="57" t="s">
        <v>2</v>
      </c>
      <c r="E6" s="57" t="s">
        <v>2</v>
      </c>
      <c r="F6" s="57" t="s">
        <v>2</v>
      </c>
      <c r="G6" s="57" t="s">
        <v>2</v>
      </c>
      <c r="H6" s="58"/>
      <c r="I6" s="180" t="s">
        <v>412</v>
      </c>
      <c r="J6" s="205" t="s">
        <v>582</v>
      </c>
      <c r="K6" s="58"/>
      <c r="L6" s="66"/>
      <c r="M6" s="148">
        <f>'2019 Programı'!$AB$50</f>
        <v>0</v>
      </c>
      <c r="N6" s="151">
        <f>'2019 Programı'!$AC$50</f>
        <v>0</v>
      </c>
      <c r="O6" s="66"/>
      <c r="P6" s="148">
        <f>'2020 Programı'!$AB$25</f>
        <v>0</v>
      </c>
      <c r="Q6" s="151">
        <f>'2020 Programı'!$AC$25</f>
        <v>0</v>
      </c>
      <c r="R6" s="66"/>
      <c r="S6" s="148">
        <f>'2021 Programı'!$AB$44</f>
        <v>0</v>
      </c>
      <c r="T6" s="151">
        <f>'2021 Programı'!$AC$44</f>
        <v>0</v>
      </c>
      <c r="V6" s="148">
        <f>'2022 Programı'!$AB$20</f>
        <v>0</v>
      </c>
      <c r="W6" s="151">
        <f>'2022 Programı'!$AC$20</f>
        <v>0</v>
      </c>
      <c r="Y6" s="148">
        <f>'2023 Programı'!$AB$50</f>
        <v>0</v>
      </c>
      <c r="Z6" s="151">
        <f>'2023 Programı'!$AC$50</f>
        <v>0</v>
      </c>
    </row>
    <row r="7" spans="2:26" ht="17.25" thickTop="1" thickBot="1">
      <c r="B7" s="210" t="s">
        <v>469</v>
      </c>
      <c r="C7" s="57" t="s">
        <v>2</v>
      </c>
      <c r="D7" s="57" t="s">
        <v>2</v>
      </c>
      <c r="E7" s="57" t="s">
        <v>2</v>
      </c>
      <c r="F7" s="57" t="s">
        <v>2</v>
      </c>
      <c r="G7" s="57" t="s">
        <v>2</v>
      </c>
      <c r="H7" s="58"/>
      <c r="I7" s="180" t="s">
        <v>412</v>
      </c>
      <c r="J7" s="205" t="s">
        <v>582</v>
      </c>
      <c r="K7" s="58"/>
      <c r="L7" s="66"/>
      <c r="M7" s="148">
        <f>'2019 Programı'!$AB$66</f>
        <v>12500</v>
      </c>
      <c r="N7" s="151">
        <f>'2019 Programı'!$AC$66</f>
        <v>0</v>
      </c>
      <c r="O7" s="66"/>
      <c r="P7" s="148">
        <f>'2020 Programı'!$AB$32</f>
        <v>12000</v>
      </c>
      <c r="Q7" s="151">
        <f>'2020 Programı'!$AC$32</f>
        <v>0</v>
      </c>
      <c r="R7" s="66"/>
      <c r="S7" s="148">
        <f>'2021 Programı'!$AB$59</f>
        <v>5000</v>
      </c>
      <c r="T7" s="151">
        <f>'2021 Programı'!$AC$59</f>
        <v>0</v>
      </c>
      <c r="V7" s="148">
        <f>'2022 Programı'!$AB$26</f>
        <v>21000</v>
      </c>
      <c r="W7" s="151">
        <f>'2022 Programı'!$AC$26</f>
        <v>0</v>
      </c>
      <c r="Y7" s="148">
        <f>'2023 Programı'!$AB$66</f>
        <v>0</v>
      </c>
      <c r="Z7" s="151">
        <f>'2023 Programı'!$AC$66</f>
        <v>0</v>
      </c>
    </row>
    <row r="8" spans="2:26" ht="17.25" hidden="1" thickTop="1" thickBot="1">
      <c r="B8" s="56"/>
      <c r="C8" s="57" t="s">
        <v>2</v>
      </c>
      <c r="D8" s="57" t="s">
        <v>2</v>
      </c>
      <c r="E8" s="57" t="s">
        <v>2</v>
      </c>
      <c r="F8" s="57" t="s">
        <v>2</v>
      </c>
      <c r="G8" s="57" t="s">
        <v>2</v>
      </c>
      <c r="H8" s="58"/>
      <c r="I8" s="180" t="s">
        <v>412</v>
      </c>
      <c r="J8" s="205" t="s">
        <v>582</v>
      </c>
      <c r="K8" s="58"/>
      <c r="L8" s="66"/>
      <c r="M8" s="148">
        <f>'2019 Programı'!$AB$77</f>
        <v>0</v>
      </c>
      <c r="N8" s="151">
        <f>'2019 Programı'!$AC$77</f>
        <v>0</v>
      </c>
      <c r="O8" s="66"/>
      <c r="P8" s="148">
        <f>'2020 Programı'!$AB$38</f>
        <v>0</v>
      </c>
      <c r="Q8" s="151">
        <f>'2020 Programı'!$AC$38</f>
        <v>0</v>
      </c>
      <c r="R8" s="66"/>
      <c r="S8" s="148">
        <f>'2021 Programı'!$AB$70</f>
        <v>0</v>
      </c>
      <c r="T8" s="151">
        <f>'2021 Programı'!$AC$70</f>
        <v>0</v>
      </c>
      <c r="V8" s="148">
        <f>'2022 Programı'!$AB$31</f>
        <v>0</v>
      </c>
      <c r="W8" s="151">
        <f>'2022 Programı'!$AC$31</f>
        <v>0</v>
      </c>
      <c r="Y8" s="148">
        <f>'2023 Programı'!$AB$77</f>
        <v>0</v>
      </c>
      <c r="Z8" s="151">
        <f>'2023 Programı'!$AC$77</f>
        <v>0</v>
      </c>
    </row>
    <row r="9" spans="2:26" ht="17.25" thickTop="1" thickBot="1">
      <c r="B9" s="56" t="s">
        <v>467</v>
      </c>
      <c r="C9" s="57" t="s">
        <v>2</v>
      </c>
      <c r="D9" s="57" t="s">
        <v>2</v>
      </c>
      <c r="E9" s="57" t="s">
        <v>2</v>
      </c>
      <c r="F9" s="57" t="s">
        <v>2</v>
      </c>
      <c r="G9" s="57" t="s">
        <v>2</v>
      </c>
      <c r="H9" s="58"/>
      <c r="I9" s="180" t="s">
        <v>412</v>
      </c>
      <c r="J9" s="205" t="s">
        <v>582</v>
      </c>
      <c r="K9" s="58"/>
      <c r="L9" s="66"/>
      <c r="M9" s="148">
        <f>'2019 Programı'!$AB$88</f>
        <v>0</v>
      </c>
      <c r="N9" s="151">
        <f>'2019 Programı'!$AC$88</f>
        <v>0</v>
      </c>
      <c r="O9" s="66"/>
      <c r="P9" s="148">
        <f>'2020 Programı'!$AB$49</f>
        <v>2500</v>
      </c>
      <c r="Q9" s="151">
        <f>'2020 Programı'!$AC$49</f>
        <v>0</v>
      </c>
      <c r="R9" s="66"/>
      <c r="S9" s="148">
        <f>'2021 Programı'!$AB$81</f>
        <v>0</v>
      </c>
      <c r="T9" s="151">
        <f>'2021 Programı'!$AC$81</f>
        <v>0</v>
      </c>
      <c r="V9" s="148">
        <f>'2022 Programı'!$AB$42</f>
        <v>10500</v>
      </c>
      <c r="W9" s="151">
        <f>'2022 Programı'!$AC$42</f>
        <v>0</v>
      </c>
      <c r="Y9" s="148">
        <f>'2023 Programı'!$AB$88</f>
        <v>0</v>
      </c>
      <c r="Z9" s="151">
        <f>'2023 Programı'!$AC$88</f>
        <v>0</v>
      </c>
    </row>
    <row r="10" spans="2:26" ht="17.25" thickTop="1" thickBot="1">
      <c r="B10" s="56" t="s">
        <v>468</v>
      </c>
      <c r="C10" s="57" t="s">
        <v>2</v>
      </c>
      <c r="D10" s="57" t="s">
        <v>2</v>
      </c>
      <c r="E10" s="57" t="s">
        <v>2</v>
      </c>
      <c r="F10" s="57" t="s">
        <v>2</v>
      </c>
      <c r="G10" s="57" t="s">
        <v>2</v>
      </c>
      <c r="H10" s="58"/>
      <c r="I10" s="180" t="s">
        <v>412</v>
      </c>
      <c r="J10" s="205" t="s">
        <v>582</v>
      </c>
      <c r="K10" s="58"/>
      <c r="L10" s="66"/>
      <c r="M10" s="148">
        <f>'2019 Programı'!$AB$99</f>
        <v>5000</v>
      </c>
      <c r="N10" s="151">
        <f>'2019 Programı'!$AC$99</f>
        <v>0</v>
      </c>
      <c r="O10" s="66"/>
      <c r="P10" s="148">
        <f>'2020 Programı'!$AB$55</f>
        <v>1000</v>
      </c>
      <c r="Q10" s="151">
        <f>'2020 Programı'!$AC$55</f>
        <v>0</v>
      </c>
      <c r="R10" s="66"/>
      <c r="S10" s="148">
        <f>'2021 Programı'!$AB$92</f>
        <v>0</v>
      </c>
      <c r="T10" s="151">
        <f>'2021 Programı'!$AC$92</f>
        <v>0</v>
      </c>
      <c r="V10" s="148">
        <f>'2022 Programı'!$AB$47</f>
        <v>1500</v>
      </c>
      <c r="W10" s="151">
        <f>'2022 Programı'!$AC$47</f>
        <v>0</v>
      </c>
      <c r="Y10" s="148">
        <f>'2023 Programı'!$AB$99</f>
        <v>0</v>
      </c>
      <c r="Z10" s="151">
        <f>'2023 Programı'!$AC$99</f>
        <v>0</v>
      </c>
    </row>
    <row r="11" spans="2:26" ht="17.25" thickTop="1" thickBot="1">
      <c r="B11" s="54" t="s">
        <v>372</v>
      </c>
      <c r="C11" s="55"/>
      <c r="D11" s="55"/>
      <c r="E11" s="55"/>
      <c r="F11" s="55"/>
      <c r="G11" s="55"/>
      <c r="H11" s="55"/>
      <c r="I11" s="55"/>
      <c r="J11" s="206"/>
      <c r="K11" s="55"/>
      <c r="M11" s="185">
        <f>SUM(M12:M19)</f>
        <v>21500</v>
      </c>
      <c r="N11" s="186">
        <f>SUM(N12:N19)</f>
        <v>0</v>
      </c>
      <c r="P11" s="185">
        <f>SUM(P12:P19)</f>
        <v>24500</v>
      </c>
      <c r="Q11" s="186">
        <f>SUM(Q12:Q19)</f>
        <v>0</v>
      </c>
      <c r="S11" s="185">
        <f>SUM(S12:S19)</f>
        <v>0</v>
      </c>
      <c r="T11" s="186">
        <f>SUM(T12:T19)</f>
        <v>0</v>
      </c>
      <c r="V11" s="185">
        <f>SUM(V12:V19)</f>
        <v>52000</v>
      </c>
      <c r="W11" s="186">
        <f>SUM(W12:W19)</f>
        <v>0</v>
      </c>
      <c r="Y11" s="185">
        <f>SUM(Y12:Y19)</f>
        <v>0</v>
      </c>
      <c r="Z11" s="186">
        <f>SUM(Z12:Z19)</f>
        <v>0</v>
      </c>
    </row>
    <row r="12" spans="2:26" ht="17.25" thickTop="1" thickBot="1">
      <c r="B12" s="59" t="s">
        <v>373</v>
      </c>
      <c r="C12" s="57" t="s">
        <v>2</v>
      </c>
      <c r="D12" s="57" t="s">
        <v>2</v>
      </c>
      <c r="E12" s="57" t="s">
        <v>2</v>
      </c>
      <c r="F12" s="57" t="s">
        <v>2</v>
      </c>
      <c r="G12" s="57" t="s">
        <v>2</v>
      </c>
      <c r="H12" s="60"/>
      <c r="I12" s="181" t="s">
        <v>412</v>
      </c>
      <c r="J12" s="207" t="s">
        <v>585</v>
      </c>
      <c r="K12" s="60"/>
      <c r="L12" s="66"/>
      <c r="M12" s="149">
        <f>'2019 Programı'!$AB$110</f>
        <v>5000</v>
      </c>
      <c r="N12" s="152">
        <f>'2019 Programı'!$AC$110</f>
        <v>0</v>
      </c>
      <c r="O12" s="66"/>
      <c r="P12" s="149">
        <f>'2020 Programı'!$AB$61</f>
        <v>5000</v>
      </c>
      <c r="Q12" s="152">
        <f>'2020 Programı'!$AC$61</f>
        <v>0</v>
      </c>
      <c r="R12" s="66"/>
      <c r="S12" s="149">
        <f>'2021 Programı'!$AB$103</f>
        <v>0</v>
      </c>
      <c r="T12" s="152">
        <f>'2021 Programı'!$AC$103</f>
        <v>0</v>
      </c>
      <c r="V12" s="149">
        <f>'2022 Programı'!$AB$52</f>
        <v>6500</v>
      </c>
      <c r="W12" s="152">
        <f>'2022 Programı'!$AC$52</f>
        <v>0</v>
      </c>
      <c r="Y12" s="149">
        <f>'2023 Programı'!$AB$110</f>
        <v>0</v>
      </c>
      <c r="Z12" s="152">
        <f>'2023 Programı'!$AC$110</f>
        <v>0</v>
      </c>
    </row>
    <row r="13" spans="2:26" ht="17.25" thickTop="1" thickBot="1">
      <c r="B13" s="59" t="s">
        <v>374</v>
      </c>
      <c r="C13" s="57" t="s">
        <v>2</v>
      </c>
      <c r="D13" s="57" t="s">
        <v>2</v>
      </c>
      <c r="E13" s="57" t="s">
        <v>2</v>
      </c>
      <c r="F13" s="57" t="s">
        <v>2</v>
      </c>
      <c r="G13" s="57" t="s">
        <v>2</v>
      </c>
      <c r="H13" s="60"/>
      <c r="I13" s="181" t="s">
        <v>412</v>
      </c>
      <c r="J13" s="207" t="s">
        <v>581</v>
      </c>
      <c r="K13" s="60"/>
      <c r="L13" s="66"/>
      <c r="M13" s="149">
        <f>'2019 Programı'!$AB$126</f>
        <v>5500</v>
      </c>
      <c r="N13" s="152">
        <f>'2019 Programı'!$AC$126</f>
        <v>0</v>
      </c>
      <c r="O13" s="66"/>
      <c r="P13" s="149">
        <f>'2020 Programı'!$AB$66</f>
        <v>5500</v>
      </c>
      <c r="Q13" s="152">
        <f>'2020 Programı'!$AC$66</f>
        <v>0</v>
      </c>
      <c r="R13" s="66"/>
      <c r="S13" s="149">
        <f>'2021 Programı'!$AB$119</f>
        <v>0</v>
      </c>
      <c r="T13" s="152">
        <f>'2021 Programı'!$AC$119</f>
        <v>0</v>
      </c>
      <c r="V13" s="149">
        <f>'2022 Programı'!$AB$57</f>
        <v>9500</v>
      </c>
      <c r="W13" s="152">
        <f>'2022 Programı'!$AC$57</f>
        <v>0</v>
      </c>
      <c r="Y13" s="149">
        <f>'2023 Programı'!$AB$126</f>
        <v>0</v>
      </c>
      <c r="Z13" s="152">
        <f>'2023 Programı'!$AC$126</f>
        <v>0</v>
      </c>
    </row>
    <row r="14" spans="2:26" ht="17.25" thickTop="1" thickBot="1">
      <c r="B14" s="59" t="s">
        <v>375</v>
      </c>
      <c r="C14" s="57" t="s">
        <v>2</v>
      </c>
      <c r="D14" s="57" t="s">
        <v>2</v>
      </c>
      <c r="E14" s="57" t="s">
        <v>2</v>
      </c>
      <c r="F14" s="57" t="s">
        <v>2</v>
      </c>
      <c r="G14" s="57" t="s">
        <v>2</v>
      </c>
      <c r="H14" s="60"/>
      <c r="I14" s="181" t="s">
        <v>412</v>
      </c>
      <c r="J14" s="207" t="s">
        <v>585</v>
      </c>
      <c r="K14" s="60"/>
      <c r="L14" s="66"/>
      <c r="M14" s="149">
        <f>'2019 Programı'!$AB$142</f>
        <v>6500</v>
      </c>
      <c r="N14" s="152">
        <f>'2019 Programı'!$AC$142</f>
        <v>0</v>
      </c>
      <c r="O14" s="66"/>
      <c r="P14" s="149">
        <f>'2020 Programı'!$AB$71</f>
        <v>2500</v>
      </c>
      <c r="Q14" s="152">
        <f>'2020 Programı'!$AC$71</f>
        <v>0</v>
      </c>
      <c r="R14" s="66"/>
      <c r="S14" s="149">
        <f>'2021 Programı'!$AB$135</f>
        <v>0</v>
      </c>
      <c r="T14" s="152">
        <f>'2021 Programı'!$AC$135</f>
        <v>0</v>
      </c>
      <c r="V14" s="149">
        <f>'2022 Programı'!$AB$63</f>
        <v>3500</v>
      </c>
      <c r="W14" s="152">
        <f>'2022 Programı'!$AC$63</f>
        <v>0</v>
      </c>
      <c r="Y14" s="149">
        <f>'2023 Programı'!$AB$142</f>
        <v>0</v>
      </c>
      <c r="Z14" s="152">
        <f>'2023 Programı'!$AC$142</f>
        <v>0</v>
      </c>
    </row>
    <row r="15" spans="2:26" ht="23.1" customHeight="1" thickTop="1" thickBot="1">
      <c r="B15" s="59" t="s">
        <v>376</v>
      </c>
      <c r="C15" s="57" t="s">
        <v>2</v>
      </c>
      <c r="D15" s="57" t="s">
        <v>2</v>
      </c>
      <c r="E15" s="57" t="s">
        <v>2</v>
      </c>
      <c r="F15" s="57" t="s">
        <v>2</v>
      </c>
      <c r="G15" s="57" t="s">
        <v>2</v>
      </c>
      <c r="H15" s="60"/>
      <c r="I15" s="181" t="s">
        <v>412</v>
      </c>
      <c r="J15" s="207" t="s">
        <v>585</v>
      </c>
      <c r="K15" s="60"/>
      <c r="L15" s="66"/>
      <c r="M15" s="149">
        <f>'2019 Programı'!$AB$158</f>
        <v>500</v>
      </c>
      <c r="N15" s="152">
        <f>'2019 Programı'!$AC$158</f>
        <v>0</v>
      </c>
      <c r="O15" s="66"/>
      <c r="P15" s="149">
        <f>'2020 Programı'!$AB$76</f>
        <v>10500</v>
      </c>
      <c r="Q15" s="152">
        <f>'2020 Programı'!$AC$76</f>
        <v>0</v>
      </c>
      <c r="R15" s="66"/>
      <c r="S15" s="149">
        <f>'2021 Programı'!$AB$151</f>
        <v>0</v>
      </c>
      <c r="T15" s="152">
        <f>'2021 Programı'!$AC$151</f>
        <v>0</v>
      </c>
      <c r="V15" s="149">
        <f>'2022 Programı'!$AB$68</f>
        <v>31500</v>
      </c>
      <c r="W15" s="152">
        <f>'2022 Programı'!$AC$68</f>
        <v>0</v>
      </c>
      <c r="Y15" s="149">
        <f>'2023 Programı'!$AB$158</f>
        <v>0</v>
      </c>
      <c r="Z15" s="152">
        <f>'2023 Programı'!$AC$158</f>
        <v>0</v>
      </c>
    </row>
    <row r="16" spans="2:26" ht="17.25" thickTop="1" thickBot="1">
      <c r="B16" s="59" t="s">
        <v>377</v>
      </c>
      <c r="C16" s="57" t="s">
        <v>2</v>
      </c>
      <c r="D16" s="57" t="s">
        <v>2</v>
      </c>
      <c r="E16" s="57" t="s">
        <v>2</v>
      </c>
      <c r="F16" s="57" t="s">
        <v>2</v>
      </c>
      <c r="G16" s="57" t="s">
        <v>2</v>
      </c>
      <c r="H16" s="60"/>
      <c r="I16" s="181" t="s">
        <v>412</v>
      </c>
      <c r="J16" s="207" t="s">
        <v>585</v>
      </c>
      <c r="K16" s="60"/>
      <c r="L16" s="66"/>
      <c r="M16" s="149">
        <f>'2019 Programı'!$AB$174</f>
        <v>4000</v>
      </c>
      <c r="N16" s="152">
        <f>'2019 Programı'!$AC$174</f>
        <v>0</v>
      </c>
      <c r="O16" s="66"/>
      <c r="P16" s="149">
        <f>'2020 Programı'!$AB$82</f>
        <v>1000</v>
      </c>
      <c r="Q16" s="152">
        <f>'2020 Programı'!$AC$82</f>
        <v>0</v>
      </c>
      <c r="R16" s="66"/>
      <c r="S16" s="149">
        <f>'2021 Programı'!$AB$167</f>
        <v>0</v>
      </c>
      <c r="T16" s="152">
        <f>'2021 Programı'!$AC$167</f>
        <v>0</v>
      </c>
      <c r="V16" s="149">
        <f>'2022 Programı'!$AB$74</f>
        <v>1000</v>
      </c>
      <c r="W16" s="152">
        <f>'2022 Programı'!$AC$74</f>
        <v>0</v>
      </c>
      <c r="Y16" s="149">
        <f>'2023 Programı'!$AB$174</f>
        <v>0</v>
      </c>
      <c r="Z16" s="152">
        <f>'2023 Programı'!$AC$174</f>
        <v>0</v>
      </c>
    </row>
    <row r="17" spans="2:26" ht="23.1" hidden="1" customHeight="1" thickTop="1" thickBot="1">
      <c r="B17" s="59"/>
      <c r="C17" s="57" t="s">
        <v>2</v>
      </c>
      <c r="D17" s="57" t="s">
        <v>2</v>
      </c>
      <c r="E17" s="57" t="s">
        <v>2</v>
      </c>
      <c r="F17" s="57" t="s">
        <v>2</v>
      </c>
      <c r="G17" s="57" t="s">
        <v>2</v>
      </c>
      <c r="H17" s="60"/>
      <c r="I17" s="60"/>
      <c r="J17" s="208"/>
      <c r="K17" s="60"/>
      <c r="L17" s="66"/>
      <c r="M17" s="149">
        <f>'2019 Programı'!$AB$190</f>
        <v>0</v>
      </c>
      <c r="N17" s="152">
        <f>'2019 Programı'!$AC$190</f>
        <v>0</v>
      </c>
      <c r="O17" s="66"/>
      <c r="P17" s="149">
        <f>'2020 Programı'!$AB$87</f>
        <v>0</v>
      </c>
      <c r="Q17" s="152">
        <f>'2020 Programı'!$AC$87</f>
        <v>0</v>
      </c>
      <c r="R17" s="66"/>
      <c r="S17" s="149">
        <f>'2021 Programı'!$AB$183</f>
        <v>0</v>
      </c>
      <c r="T17" s="152">
        <f>'2021 Programı'!$AC$183</f>
        <v>0</v>
      </c>
      <c r="V17" s="149">
        <f>'2022 Programı'!$AB$79</f>
        <v>0</v>
      </c>
      <c r="W17" s="152">
        <f>'2022 Programı'!$AC$79</f>
        <v>0</v>
      </c>
      <c r="Y17" s="149">
        <f>'2023 Programı'!$AB$190</f>
        <v>0</v>
      </c>
      <c r="Z17" s="152">
        <f>'2023 Programı'!$AC$190</f>
        <v>0</v>
      </c>
    </row>
    <row r="18" spans="2:26" ht="23.1" hidden="1" customHeight="1" thickTop="1" thickBot="1">
      <c r="B18" s="59"/>
      <c r="C18" s="57" t="s">
        <v>2</v>
      </c>
      <c r="D18" s="57" t="s">
        <v>2</v>
      </c>
      <c r="E18" s="57" t="s">
        <v>2</v>
      </c>
      <c r="F18" s="57" t="s">
        <v>2</v>
      </c>
      <c r="G18" s="57" t="s">
        <v>2</v>
      </c>
      <c r="H18" s="60"/>
      <c r="I18" s="60"/>
      <c r="J18" s="208"/>
      <c r="K18" s="60"/>
      <c r="L18" s="66"/>
      <c r="M18" s="149">
        <f>'2019 Programı'!$AB$206</f>
        <v>0</v>
      </c>
      <c r="N18" s="152">
        <f>'2019 Programı'!$AC$206</f>
        <v>0</v>
      </c>
      <c r="O18" s="66"/>
      <c r="P18" s="149">
        <f>'2020 Programı'!$AB$103</f>
        <v>0</v>
      </c>
      <c r="Q18" s="152">
        <f>'2020 Programı'!$AC$103</f>
        <v>0</v>
      </c>
      <c r="R18" s="66"/>
      <c r="S18" s="149">
        <f>'2021 Programı'!$AB$199</f>
        <v>0</v>
      </c>
      <c r="T18" s="152">
        <f>'2021 Programı'!$AC$199</f>
        <v>0</v>
      </c>
      <c r="V18" s="149">
        <f>'2022 Programı'!$AB$95</f>
        <v>0</v>
      </c>
      <c r="W18" s="152">
        <f>'2022 Programı'!$AC$95</f>
        <v>0</v>
      </c>
      <c r="Y18" s="149">
        <f>'2023 Programı'!$AB$206</f>
        <v>0</v>
      </c>
      <c r="Z18" s="152">
        <f>'2023 Programı'!$AC$206</f>
        <v>0</v>
      </c>
    </row>
    <row r="19" spans="2:26" ht="17.25" hidden="1" thickTop="1" thickBot="1">
      <c r="B19" s="59"/>
      <c r="C19" s="57" t="s">
        <v>2</v>
      </c>
      <c r="D19" s="57" t="s">
        <v>2</v>
      </c>
      <c r="E19" s="57" t="s">
        <v>2</v>
      </c>
      <c r="F19" s="57" t="s">
        <v>2</v>
      </c>
      <c r="G19" s="57" t="s">
        <v>2</v>
      </c>
      <c r="H19" s="60"/>
      <c r="I19" s="60"/>
      <c r="J19" s="208"/>
      <c r="K19" s="60"/>
      <c r="L19" s="66"/>
      <c r="M19" s="149">
        <f>'2019 Programı'!$AB$222</f>
        <v>0</v>
      </c>
      <c r="N19" s="152">
        <f>'2019 Programı'!$AC$222</f>
        <v>0</v>
      </c>
      <c r="O19" s="66"/>
      <c r="P19" s="149">
        <f>'2020 Programı'!$AB$119</f>
        <v>0</v>
      </c>
      <c r="Q19" s="152">
        <f>'2020 Programı'!$AC$119</f>
        <v>0</v>
      </c>
      <c r="R19" s="66"/>
      <c r="S19" s="149">
        <f>'2021 Programı'!$AB$215</f>
        <v>0</v>
      </c>
      <c r="T19" s="152">
        <f>'2021 Programı'!$AC$215</f>
        <v>0</v>
      </c>
      <c r="V19" s="149">
        <f>'2022 Programı'!$AB$111</f>
        <v>0</v>
      </c>
      <c r="W19" s="152">
        <f>'2022 Programı'!$AC$111</f>
        <v>0</v>
      </c>
      <c r="Y19" s="149">
        <f>'2023 Programı'!$AB$222</f>
        <v>0</v>
      </c>
      <c r="Z19" s="152">
        <f>'2023 Programı'!$AC$222</f>
        <v>0</v>
      </c>
    </row>
    <row r="20" spans="2:26" ht="17.25" thickTop="1" thickBot="1">
      <c r="B20" s="54" t="s">
        <v>378</v>
      </c>
      <c r="C20" s="55"/>
      <c r="D20" s="55"/>
      <c r="E20" s="55"/>
      <c r="F20" s="55"/>
      <c r="G20" s="55"/>
      <c r="H20" s="55"/>
      <c r="I20" s="55"/>
      <c r="J20" s="206"/>
      <c r="K20" s="55"/>
      <c r="M20" s="185">
        <f>SUM(M21:M26)</f>
        <v>26500</v>
      </c>
      <c r="N20" s="186">
        <f>SUM(N21:N26)</f>
        <v>0</v>
      </c>
      <c r="P20" s="185">
        <f>SUM(P21:P26)</f>
        <v>23500</v>
      </c>
      <c r="Q20" s="186">
        <f>SUM(Q21:Q26)</f>
        <v>0</v>
      </c>
      <c r="S20" s="185">
        <f>SUM(S21:S26)</f>
        <v>0</v>
      </c>
      <c r="T20" s="186">
        <f>SUM(T21:T26)</f>
        <v>0</v>
      </c>
      <c r="V20" s="185">
        <f>SUM(V21:V26)</f>
        <v>53000</v>
      </c>
      <c r="W20" s="186">
        <f>SUM(W21:W26)</f>
        <v>0</v>
      </c>
      <c r="Y20" s="185">
        <f>SUM(Y21:Y26)</f>
        <v>0</v>
      </c>
      <c r="Z20" s="186">
        <f>SUM(Z21:Z26)</f>
        <v>0</v>
      </c>
    </row>
    <row r="21" spans="2:26" ht="33" thickTop="1" thickBot="1">
      <c r="B21" s="61" t="s">
        <v>379</v>
      </c>
      <c r="C21" s="57" t="s">
        <v>2</v>
      </c>
      <c r="D21" s="57" t="s">
        <v>2</v>
      </c>
      <c r="E21" s="57" t="s">
        <v>2</v>
      </c>
      <c r="F21" s="57" t="s">
        <v>2</v>
      </c>
      <c r="G21" s="57" t="s">
        <v>2</v>
      </c>
      <c r="H21" s="62"/>
      <c r="I21" s="182" t="s">
        <v>412</v>
      </c>
      <c r="J21" s="209" t="s">
        <v>582</v>
      </c>
      <c r="K21" s="62"/>
      <c r="L21" s="66"/>
      <c r="M21" s="150">
        <f>'2019 Programı'!$AB$249</f>
        <v>13500</v>
      </c>
      <c r="N21" s="153">
        <f>'2019 Programı'!$AC$249</f>
        <v>0</v>
      </c>
      <c r="O21" s="66"/>
      <c r="P21" s="150">
        <f>'2020 Programı'!$AB$146</f>
        <v>0</v>
      </c>
      <c r="Q21" s="153">
        <f>'2020 Programı'!$AC$146</f>
        <v>0</v>
      </c>
      <c r="R21" s="66"/>
      <c r="S21" s="150">
        <f>'2021 Programı'!$AB$242</f>
        <v>0</v>
      </c>
      <c r="T21" s="153">
        <f>'2021 Programı'!$AC$242</f>
        <v>0</v>
      </c>
      <c r="V21" s="150">
        <f>'2022 Programı'!$AB$138</f>
        <v>2000</v>
      </c>
      <c r="W21" s="153">
        <f>'2022 Programı'!$AC$138</f>
        <v>0</v>
      </c>
      <c r="Y21" s="150">
        <f>'2023 Programı'!$AB$249</f>
        <v>0</v>
      </c>
      <c r="Z21" s="153">
        <f>'2023 Programı'!$AC$249</f>
        <v>0</v>
      </c>
    </row>
    <row r="22" spans="2:26" ht="17.25" thickTop="1" thickBot="1">
      <c r="B22" s="61" t="s">
        <v>380</v>
      </c>
      <c r="C22" s="57" t="s">
        <v>2</v>
      </c>
      <c r="D22" s="57" t="s">
        <v>2</v>
      </c>
      <c r="E22" s="57" t="s">
        <v>2</v>
      </c>
      <c r="F22" s="57" t="s">
        <v>2</v>
      </c>
      <c r="G22" s="57" t="s">
        <v>2</v>
      </c>
      <c r="H22" s="62"/>
      <c r="I22" s="182" t="s">
        <v>412</v>
      </c>
      <c r="J22" s="209" t="s">
        <v>582</v>
      </c>
      <c r="K22" s="62"/>
      <c r="L22" s="66"/>
      <c r="M22" s="150">
        <f>'2019 Programı'!$AB$270</f>
        <v>1500</v>
      </c>
      <c r="N22" s="153">
        <f>'2019 Programı'!$AC$270</f>
        <v>0</v>
      </c>
      <c r="O22" s="66"/>
      <c r="P22" s="150">
        <f>'2020 Programı'!$AB$152</f>
        <v>1500</v>
      </c>
      <c r="Q22" s="153">
        <f>'2020 Programı'!$AC$152</f>
        <v>0</v>
      </c>
      <c r="R22" s="66"/>
      <c r="S22" s="150">
        <f>'2021 Programı'!$AB$263</f>
        <v>0</v>
      </c>
      <c r="T22" s="153">
        <f>'2021 Programı'!$AC$263</f>
        <v>0</v>
      </c>
      <c r="V22" s="150">
        <f>'2022 Programı'!$AB$144</f>
        <v>1500</v>
      </c>
      <c r="W22" s="153">
        <f>'2022 Programı'!$AC$144</f>
        <v>0</v>
      </c>
      <c r="Y22" s="150">
        <f>'2023 Programı'!$AB$270</f>
        <v>0</v>
      </c>
      <c r="Z22" s="153">
        <f>'2023 Programı'!$AC$270</f>
        <v>0</v>
      </c>
    </row>
    <row r="23" spans="2:26" ht="17.25" thickTop="1" thickBot="1">
      <c r="B23" s="61" t="s">
        <v>381</v>
      </c>
      <c r="C23" s="57" t="s">
        <v>2</v>
      </c>
      <c r="D23" s="57" t="s">
        <v>2</v>
      </c>
      <c r="E23" s="57" t="s">
        <v>2</v>
      </c>
      <c r="F23" s="57" t="s">
        <v>2</v>
      </c>
      <c r="G23" s="57" t="s">
        <v>2</v>
      </c>
      <c r="H23" s="62"/>
      <c r="I23" s="182" t="s">
        <v>412</v>
      </c>
      <c r="J23" s="209" t="s">
        <v>582</v>
      </c>
      <c r="K23" s="62"/>
      <c r="L23" s="66"/>
      <c r="M23" s="150">
        <f>'2019 Programı'!$AB$291</f>
        <v>3000</v>
      </c>
      <c r="N23" s="153">
        <f>'2019 Programı'!$AC$291</f>
        <v>0</v>
      </c>
      <c r="O23" s="66"/>
      <c r="P23" s="150">
        <f>'2020 Programı'!$AB$157</f>
        <v>9500</v>
      </c>
      <c r="Q23" s="153">
        <f>'2020 Programı'!$AC$157</f>
        <v>0</v>
      </c>
      <c r="R23" s="66"/>
      <c r="S23" s="150">
        <f>'2021 Programı'!$AB$284</f>
        <v>0</v>
      </c>
      <c r="T23" s="153">
        <f>'2021 Programı'!$AC$284</f>
        <v>0</v>
      </c>
      <c r="V23" s="150">
        <f>'2022 Programı'!$AB$150</f>
        <v>12500</v>
      </c>
      <c r="W23" s="153">
        <f>'2022 Programı'!$AC$150</f>
        <v>0</v>
      </c>
      <c r="Y23" s="150">
        <f>'2023 Programı'!$AB$291</f>
        <v>0</v>
      </c>
      <c r="Z23" s="153">
        <f>'2023 Programı'!$AC$291</f>
        <v>0</v>
      </c>
    </row>
    <row r="24" spans="2:26" ht="17.25" thickTop="1" thickBot="1">
      <c r="B24" s="61" t="s">
        <v>382</v>
      </c>
      <c r="C24" s="57" t="s">
        <v>2</v>
      </c>
      <c r="D24" s="57" t="s">
        <v>2</v>
      </c>
      <c r="E24" s="57" t="s">
        <v>2</v>
      </c>
      <c r="F24" s="57" t="s">
        <v>2</v>
      </c>
      <c r="G24" s="57" t="s">
        <v>2</v>
      </c>
      <c r="H24" s="62"/>
      <c r="I24" s="182" t="s">
        <v>412</v>
      </c>
      <c r="J24" s="209" t="s">
        <v>582</v>
      </c>
      <c r="K24" s="62"/>
      <c r="L24" s="66"/>
      <c r="M24" s="150">
        <f>'2019 Programı'!$AB$312</f>
        <v>4000</v>
      </c>
      <c r="N24" s="153">
        <f>'2019 Programı'!$AC$312</f>
        <v>0</v>
      </c>
      <c r="O24" s="66"/>
      <c r="P24" s="150">
        <f>'2020 Programı'!$AB$163</f>
        <v>4000</v>
      </c>
      <c r="Q24" s="153">
        <f>'2020 Programı'!$AC$163</f>
        <v>0</v>
      </c>
      <c r="R24" s="66"/>
      <c r="S24" s="150">
        <f>'2021 Programı'!$AB$305</f>
        <v>0</v>
      </c>
      <c r="T24" s="153">
        <f>'2021 Programı'!$AC$305</f>
        <v>0</v>
      </c>
      <c r="V24" s="150">
        <f>'2022 Programı'!$AB$155</f>
        <v>7000</v>
      </c>
      <c r="W24" s="153">
        <f>'2022 Programı'!$AC$155</f>
        <v>0</v>
      </c>
      <c r="Y24" s="150">
        <f>'2023 Programı'!$AB$312</f>
        <v>0</v>
      </c>
      <c r="Z24" s="153">
        <f>'2023 Programı'!$AC$312</f>
        <v>0</v>
      </c>
    </row>
    <row r="25" spans="2:26" ht="17.25" thickTop="1" thickBot="1">
      <c r="B25" s="61" t="s">
        <v>383</v>
      </c>
      <c r="C25" s="57" t="s">
        <v>2</v>
      </c>
      <c r="D25" s="57" t="s">
        <v>2</v>
      </c>
      <c r="E25" s="57" t="s">
        <v>2</v>
      </c>
      <c r="F25" s="57" t="s">
        <v>2</v>
      </c>
      <c r="G25" s="57" t="s">
        <v>2</v>
      </c>
      <c r="H25" s="62"/>
      <c r="I25" s="182" t="s">
        <v>412</v>
      </c>
      <c r="J25" s="209" t="s">
        <v>582</v>
      </c>
      <c r="K25" s="62"/>
      <c r="L25" s="66"/>
      <c r="M25" s="150">
        <f>'2019 Programı'!$AB$333</f>
        <v>4500</v>
      </c>
      <c r="N25" s="153">
        <f>'2019 Programı'!$AC$333</f>
        <v>0</v>
      </c>
      <c r="O25" s="66"/>
      <c r="P25" s="150">
        <f>'2020 Programı'!$AB$169</f>
        <v>8500</v>
      </c>
      <c r="Q25" s="153">
        <f>'2020 Programı'!$AC$169</f>
        <v>0</v>
      </c>
      <c r="R25" s="66"/>
      <c r="S25" s="150">
        <f>'2021 Programı'!$AB$326</f>
        <v>0</v>
      </c>
      <c r="T25" s="153">
        <f>'2021 Programı'!$AC$326</f>
        <v>0</v>
      </c>
      <c r="V25" s="150">
        <f>'2022 Programı'!$AB$164</f>
        <v>30000</v>
      </c>
      <c r="W25" s="153">
        <f>'2022 Programı'!$AC$164</f>
        <v>0</v>
      </c>
      <c r="Y25" s="150">
        <f>'2023 Programı'!$AB$333</f>
        <v>0</v>
      </c>
      <c r="Z25" s="153">
        <f>'2023 Programı'!$AC$333</f>
        <v>0</v>
      </c>
    </row>
    <row r="26" spans="2:26" ht="17.25" hidden="1" thickTop="1" thickBot="1">
      <c r="B26" s="61"/>
      <c r="C26" s="57" t="s">
        <v>2</v>
      </c>
      <c r="D26" s="57" t="s">
        <v>2</v>
      </c>
      <c r="E26" s="57" t="s">
        <v>2</v>
      </c>
      <c r="F26" s="57" t="s">
        <v>2</v>
      </c>
      <c r="G26" s="57" t="s">
        <v>2</v>
      </c>
      <c r="H26" s="62"/>
      <c r="I26" s="62"/>
      <c r="J26" s="62"/>
      <c r="K26" s="62"/>
      <c r="L26" s="66"/>
      <c r="M26" s="68">
        <f>'2019 Programı'!$AB$344</f>
        <v>0</v>
      </c>
      <c r="N26" s="68">
        <f>'2019 Programı'!$AC$344</f>
        <v>0</v>
      </c>
      <c r="O26" s="66"/>
      <c r="P26" s="68">
        <f>'2020 Programı'!$AB$176</f>
        <v>0</v>
      </c>
      <c r="Q26" s="68">
        <f>'2020 Programı'!$AC$176</f>
        <v>0</v>
      </c>
      <c r="R26" s="66"/>
      <c r="S26" s="68">
        <f>'2021 Programı'!$AB$337</f>
        <v>0</v>
      </c>
      <c r="T26" s="68">
        <f>'2021 Programı'!$AC$337</f>
        <v>0</v>
      </c>
      <c r="V26" s="68">
        <f>'2022 Programı'!$AB$170</f>
        <v>0</v>
      </c>
      <c r="W26" s="68">
        <f>'2022 Programı'!$AC$170</f>
        <v>0</v>
      </c>
      <c r="Y26" s="68">
        <f>'2023 Programı'!$AB$344</f>
        <v>0</v>
      </c>
      <c r="Z26" s="68">
        <f>'2023 Programı'!$AC$344</f>
        <v>0</v>
      </c>
    </row>
    <row r="27" spans="2:26" ht="17.25" hidden="1" thickTop="1" thickBot="1">
      <c r="B27" s="61"/>
      <c r="C27" s="57" t="s">
        <v>2</v>
      </c>
      <c r="D27" s="57" t="s">
        <v>2</v>
      </c>
      <c r="E27" s="57" t="s">
        <v>2</v>
      </c>
      <c r="F27" s="57" t="s">
        <v>2</v>
      </c>
      <c r="G27" s="57" t="s">
        <v>2</v>
      </c>
      <c r="H27" s="62"/>
      <c r="I27" s="62"/>
      <c r="J27" s="62"/>
      <c r="K27" s="62"/>
      <c r="L27" s="66"/>
      <c r="M27" s="68">
        <f>'2019 Programı'!$AB$355</f>
        <v>0</v>
      </c>
      <c r="N27" s="68">
        <f>'2019 Programı'!$AC$355</f>
        <v>0</v>
      </c>
      <c r="O27" s="66"/>
      <c r="P27" s="68">
        <f>'2020 Programı'!$AB$187</f>
        <v>0</v>
      </c>
      <c r="Q27" s="68">
        <f>'2020 Programı'!$AC$187</f>
        <v>0</v>
      </c>
      <c r="R27" s="66"/>
      <c r="S27" s="68">
        <f>'2021 Programı'!$AB$348</f>
        <v>0</v>
      </c>
      <c r="T27" s="68">
        <f>'2021 Programı'!$AC$348</f>
        <v>0</v>
      </c>
      <c r="V27" s="68">
        <f>'2022 Programı'!$AB$181</f>
        <v>0</v>
      </c>
      <c r="W27" s="68">
        <f>'2022 Programı'!$AC$181</f>
        <v>0</v>
      </c>
      <c r="Y27" s="68">
        <f>'2023 Programı'!$AB$355</f>
        <v>0</v>
      </c>
      <c r="Z27" s="68">
        <f>'2023 Programı'!$AC$355</f>
        <v>0</v>
      </c>
    </row>
    <row r="28" spans="2:26" ht="17.25" thickTop="1" thickBot="1">
      <c r="K28" s="127" t="s">
        <v>19</v>
      </c>
      <c r="M28" s="141">
        <f>M20+M11+M2</f>
        <v>77500</v>
      </c>
      <c r="N28" s="142">
        <f>N20+N11+N2</f>
        <v>0</v>
      </c>
      <c r="O28" s="139"/>
      <c r="P28" s="141">
        <f>P20+P11+P2</f>
        <v>89000</v>
      </c>
      <c r="Q28" s="142">
        <f>Q20+Q11+Q2</f>
        <v>0</v>
      </c>
      <c r="R28" s="139"/>
      <c r="S28" s="141">
        <f>S20+S11+S2</f>
        <v>27000</v>
      </c>
      <c r="T28" s="142">
        <f>T20+T11+T2</f>
        <v>0</v>
      </c>
      <c r="U28" s="140"/>
      <c r="V28" s="141">
        <f>V20+V11+V2</f>
        <v>239000</v>
      </c>
      <c r="W28" s="142">
        <f>W20+W11+W2</f>
        <v>0</v>
      </c>
      <c r="X28" s="140"/>
      <c r="Y28" s="141">
        <f>Y20+Y11+Y2</f>
        <v>1000</v>
      </c>
      <c r="Z28" s="142">
        <f>Z20+Z11+Z2</f>
        <v>0</v>
      </c>
    </row>
    <row r="29" spans="2:26" ht="17.25" thickTop="1" thickBot="1"/>
    <row r="30" spans="2:26" ht="17.25" thickTop="1" thickBot="1">
      <c r="K30" s="127" t="s">
        <v>208</v>
      </c>
      <c r="M30" s="143">
        <f>IF(M28=0,"",N28/M28*100)</f>
        <v>0</v>
      </c>
      <c r="N30" s="144"/>
      <c r="O30" s="145"/>
      <c r="P30" s="143">
        <f>IF(P28=0,"",Q28/P28*100)</f>
        <v>0</v>
      </c>
      <c r="Q30" s="144"/>
      <c r="R30" s="145"/>
      <c r="S30" s="143">
        <f>IF(S28=0,"",T28/S28*100)</f>
        <v>0</v>
      </c>
      <c r="T30" s="144"/>
      <c r="U30" s="146"/>
      <c r="V30" s="143">
        <f>IF(V28=0,"",W28/V28*100)</f>
        <v>0</v>
      </c>
      <c r="W30" s="144"/>
      <c r="X30" s="146"/>
      <c r="Y30" s="143">
        <f>IF(Y28=0,"",Z28/Y28*100)</f>
        <v>0</v>
      </c>
      <c r="Z30" s="144"/>
    </row>
    <row r="31" spans="2:26" ht="16.5" thickTop="1"/>
    <row r="32" spans="2:26" ht="16.5" thickBot="1"/>
    <row r="33" spans="11:26" ht="17.25" thickTop="1" thickBot="1">
      <c r="K33" s="126" t="s">
        <v>149</v>
      </c>
      <c r="M33" s="141">
        <f>M28+P28+S28+V28+Y28</f>
        <v>433500</v>
      </c>
      <c r="P33" s="191"/>
      <c r="Q33" s="192"/>
      <c r="S33" s="191"/>
      <c r="T33" s="192"/>
      <c r="U33" s="193"/>
      <c r="V33" s="191"/>
      <c r="W33" s="192"/>
      <c r="X33" s="193"/>
      <c r="Y33" s="191"/>
      <c r="Z33" s="192"/>
    </row>
    <row r="34" spans="11:26" ht="17.25" thickTop="1" thickBot="1">
      <c r="P34" s="192"/>
      <c r="Q34" s="192"/>
      <c r="S34" s="192"/>
      <c r="T34" s="192"/>
      <c r="U34" s="193"/>
      <c r="V34" s="192"/>
      <c r="W34" s="192"/>
      <c r="X34" s="193"/>
      <c r="Y34" s="192"/>
      <c r="Z34" s="192"/>
    </row>
    <row r="35" spans="11:26" ht="17.25" thickTop="1" thickBot="1">
      <c r="K35" s="126" t="s">
        <v>150</v>
      </c>
      <c r="N35" s="142">
        <f>N28+Q28+T28+W28+Z28</f>
        <v>0</v>
      </c>
      <c r="P35" s="192"/>
      <c r="Q35" s="194"/>
      <c r="S35" s="192"/>
      <c r="T35" s="194"/>
      <c r="U35" s="193"/>
      <c r="V35" s="192"/>
      <c r="W35" s="194"/>
      <c r="X35" s="193"/>
      <c r="Y35" s="192"/>
      <c r="Z35" s="194"/>
    </row>
    <row r="36" spans="11:26" ht="17.25" thickTop="1" thickBot="1">
      <c r="P36" s="192"/>
      <c r="Q36" s="192"/>
      <c r="S36" s="192"/>
      <c r="T36" s="192"/>
      <c r="U36" s="193"/>
      <c r="V36" s="192"/>
      <c r="W36" s="192"/>
      <c r="X36" s="193"/>
      <c r="Y36" s="192"/>
      <c r="Z36" s="192"/>
    </row>
    <row r="37" spans="11:26" ht="17.25" thickTop="1" thickBot="1">
      <c r="K37" s="127" t="s">
        <v>209</v>
      </c>
      <c r="M37" s="147">
        <f>IF(M33=0,"",N35/M33*100)</f>
        <v>0</v>
      </c>
      <c r="P37" s="195" t="str">
        <f>IF(P33=0,"",Q35/P33*100)</f>
        <v/>
      </c>
      <c r="Q37" s="192"/>
      <c r="S37" s="195" t="str">
        <f>IF(S33=0,"",T35/S33*100)</f>
        <v/>
      </c>
      <c r="T37" s="192"/>
      <c r="U37" s="193"/>
      <c r="V37" s="195" t="str">
        <f>IF(V33=0,"",W35/V33*100)</f>
        <v/>
      </c>
      <c r="W37" s="192"/>
      <c r="X37" s="193"/>
      <c r="Y37" s="195" t="str">
        <f>IF(Y33=0,"",Z35/Y33*100)</f>
        <v/>
      </c>
      <c r="Z37" s="192"/>
    </row>
    <row r="38" spans="11:26" ht="16.5" thickTop="1"/>
  </sheetData>
  <hyperlinks>
    <hyperlink ref="I3" location="'Olası (Stratejiler) Faaliyetler'!A1" display="Tıklayınız"/>
    <hyperlink ref="I4:I10" location="'Olası (Stratejiler) Faaliyetler'!A1" display="Tıklayınız"/>
    <hyperlink ref="I12" location="'Olası (Stratejiler) Faaliyetler'!A14" display="Tıklayınız"/>
    <hyperlink ref="I13:I16" location="'Olası (Stratejiler) Faaliyetler'!A1" display="Tıklayınız"/>
    <hyperlink ref="I21" location="'Olası (Stratejiler) Faaliyetler'!A28" display="Tıklayınız"/>
    <hyperlink ref="I22:I25" location="'Olası (Stratejiler) Faaliyetler'!A1" display="Tıklayınız"/>
    <hyperlink ref="I13" location="'Olası (Stratejiler) Faaliyetler'!A15" display="Tıklayınız"/>
    <hyperlink ref="I14" location="'Olası (Stratejiler) Faaliyetler'!A16" display="Tıklayınız"/>
    <hyperlink ref="I15" location="'Olası (Stratejiler) Faaliyetler'!A17" display="Tıklayınız"/>
    <hyperlink ref="I16" location="'Olası (Stratejiler) Faaliyetler'!A18" display="Tıklayınız"/>
    <hyperlink ref="I4" location="'Olası (Stratejiler) Faaliyetler'!A2" display="Tıklayınız"/>
    <hyperlink ref="I5" location="'Olası (Stratejiler) Faaliyetler'!A3" display="Tıklayınız"/>
    <hyperlink ref="I6" location="'Olası (Stratejiler) Faaliyetler'!A4" display="Tıklayınız"/>
    <hyperlink ref="I7" location="'Olası (Stratejiler) Faaliyetler'!A5" display="Tıklayınız"/>
    <hyperlink ref="I8" location="'Olası (Stratejiler) Faaliyetler'!A6" display="Tıklayınız"/>
    <hyperlink ref="I9" location="'Olası (Stratejiler) Faaliyetler'!A7" display="Tıklayınız"/>
    <hyperlink ref="I10" location="'Olası (Stratejiler) Faaliyetler'!A8" display="Tıklayınız"/>
    <hyperlink ref="I22" location="'Olası (Stratejiler) Faaliyetler'!A29" display="Tıklayınız"/>
    <hyperlink ref="I23" location="'Olası (Stratejiler) Faaliyetler'!A30" display="Tıklayınız"/>
    <hyperlink ref="I24" location="'Olası (Stratejiler) Faaliyetler'!A31" display="Tıklayınız"/>
    <hyperlink ref="I25" location="'Olası (Stratejiler) Faaliyetler'!A32" display="Tıklayınız"/>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29"/>
  <sheetViews>
    <sheetView zoomScaleNormal="100" workbookViewId="0">
      <selection activeCell="B39" sqref="B39"/>
    </sheetView>
  </sheetViews>
  <sheetFormatPr defaultColWidth="11" defaultRowHeight="15.75"/>
  <cols>
    <col min="1" max="1" width="1.625" style="70" customWidth="1"/>
    <col min="2" max="2" width="59.875" style="70" customWidth="1"/>
    <col min="3" max="3" width="9" style="71" customWidth="1"/>
    <col min="4" max="4" width="9.5" style="71" bestFit="1" customWidth="1"/>
    <col min="5" max="5" width="8" style="72" bestFit="1" customWidth="1"/>
    <col min="6" max="6" width="3.5" style="70" customWidth="1"/>
    <col min="7" max="7" width="9.5" style="71" bestFit="1" customWidth="1"/>
    <col min="8" max="8" width="8" style="72" bestFit="1" customWidth="1"/>
    <col min="9" max="9" width="2.875" style="70" customWidth="1"/>
    <col min="10" max="10" width="9.5" style="71" bestFit="1" customWidth="1"/>
    <col min="11" max="11" width="8" style="72" bestFit="1" customWidth="1"/>
    <col min="12" max="12" width="3.375" style="70" customWidth="1"/>
    <col min="13" max="13" width="9.5" style="71" bestFit="1" customWidth="1"/>
    <col min="14" max="14" width="8" style="72" bestFit="1" customWidth="1"/>
    <col min="15" max="15" width="2.625" style="70" customWidth="1"/>
    <col min="16" max="16" width="9.5" style="71" bestFit="1" customWidth="1"/>
    <col min="17" max="17" width="8" style="72" bestFit="1" customWidth="1"/>
    <col min="18" max="18" width="2.625" style="70" customWidth="1"/>
    <col min="19" max="19" width="9.5" style="71" bestFit="1" customWidth="1"/>
    <col min="20" max="20" width="8" style="72" bestFit="1" customWidth="1"/>
    <col min="21" max="16384" width="11" style="70"/>
  </cols>
  <sheetData>
    <row r="1" spans="2:20" ht="6" customHeight="1" thickBot="1"/>
    <row r="2" spans="2:20" ht="17.25" thickTop="1" thickBot="1">
      <c r="B2" s="253" t="str">
        <f>Plan!B2</f>
        <v>Stratejik Amaç 1. Hopa İçin Değer Yaratmak</v>
      </c>
      <c r="C2" s="254"/>
      <c r="D2" s="254"/>
      <c r="E2" s="255"/>
      <c r="G2" s="259">
        <v>2019</v>
      </c>
      <c r="H2" s="259"/>
      <c r="I2" s="73"/>
      <c r="J2" s="259">
        <v>2020</v>
      </c>
      <c r="K2" s="259"/>
      <c r="L2" s="73"/>
      <c r="M2" s="259">
        <v>2021</v>
      </c>
      <c r="N2" s="259"/>
      <c r="O2" s="73"/>
      <c r="P2" s="259">
        <v>2022</v>
      </c>
      <c r="Q2" s="259"/>
      <c r="R2" s="73"/>
      <c r="S2" s="259">
        <v>2023</v>
      </c>
      <c r="T2" s="259"/>
    </row>
    <row r="3" spans="2:20" ht="17.25" thickTop="1" thickBot="1">
      <c r="B3" s="256" t="str">
        <f>Plan!B3</f>
        <v xml:space="preserve">Hedef 1.1. Lojistik sektörünün gelişmesi için çalışmalar yapılacaktır. </v>
      </c>
      <c r="C3" s="258"/>
      <c r="D3" s="258"/>
      <c r="E3" s="257"/>
      <c r="G3" s="70"/>
      <c r="H3" s="70"/>
      <c r="J3" s="70"/>
      <c r="K3" s="70"/>
      <c r="M3" s="70"/>
      <c r="N3" s="70"/>
      <c r="P3" s="70"/>
      <c r="Q3" s="70"/>
      <c r="S3" s="70"/>
      <c r="T3" s="70"/>
    </row>
    <row r="4" spans="2:20" ht="17.25" thickTop="1" thickBot="1">
      <c r="B4" s="74" t="s">
        <v>132</v>
      </c>
      <c r="C4" s="75" t="s">
        <v>134</v>
      </c>
      <c r="D4" s="76" t="s">
        <v>133</v>
      </c>
      <c r="E4" s="77" t="s">
        <v>135</v>
      </c>
      <c r="G4" s="75" t="s">
        <v>133</v>
      </c>
      <c r="H4" s="78" t="s">
        <v>135</v>
      </c>
      <c r="J4" s="75" t="s">
        <v>133</v>
      </c>
      <c r="K4" s="78" t="s">
        <v>135</v>
      </c>
      <c r="M4" s="75" t="s">
        <v>133</v>
      </c>
      <c r="N4" s="78" t="s">
        <v>135</v>
      </c>
      <c r="P4" s="75" t="s">
        <v>133</v>
      </c>
      <c r="Q4" s="78" t="s">
        <v>135</v>
      </c>
      <c r="S4" s="75" t="s">
        <v>133</v>
      </c>
      <c r="T4" s="78" t="s">
        <v>135</v>
      </c>
    </row>
    <row r="5" spans="2:20" ht="17.25" thickTop="1" thickBot="1">
      <c r="B5" s="128" t="s">
        <v>610</v>
      </c>
      <c r="C5" s="129">
        <v>0.05</v>
      </c>
      <c r="D5" s="115"/>
      <c r="E5" s="108">
        <f>IF($C5="","",D5*100/$C5)</f>
        <v>0</v>
      </c>
      <c r="G5" s="174"/>
      <c r="H5" s="108">
        <f>IF($C5="","",G5*100/$C5)</f>
        <v>0</v>
      </c>
      <c r="J5" s="81"/>
      <c r="K5" s="108">
        <f>IF($C5="","",J5*100/$C5)</f>
        <v>0</v>
      </c>
      <c r="M5" s="81"/>
      <c r="N5" s="108">
        <f>IF($C5="","",M5*100/$C5)</f>
        <v>0</v>
      </c>
      <c r="P5" s="81"/>
      <c r="Q5" s="108">
        <f>IF($C5="","",P5*100/$C5)</f>
        <v>0</v>
      </c>
      <c r="S5" s="81"/>
      <c r="T5" s="108">
        <f>IF($C5="","",S5*100/$C5)</f>
        <v>0</v>
      </c>
    </row>
    <row r="6" spans="2:20" ht="21.95" customHeight="1" thickTop="1" thickBot="1">
      <c r="B6" s="130" t="s">
        <v>591</v>
      </c>
      <c r="C6" s="131">
        <v>0.05</v>
      </c>
      <c r="D6" s="80"/>
      <c r="E6" s="108">
        <f t="shared" ref="E6:E7" si="0">IF($C6="","",D6*100/$C6)</f>
        <v>0</v>
      </c>
      <c r="G6" s="81"/>
      <c r="H6" s="108">
        <f t="shared" ref="H6:H7" si="1">IF($C6="","",G6*100/$C6)</f>
        <v>0</v>
      </c>
      <c r="J6" s="81"/>
      <c r="K6" s="108">
        <f t="shared" ref="K6:K7" si="2">IF($C6="","",J6*100/$C6)</f>
        <v>0</v>
      </c>
      <c r="M6" s="81"/>
      <c r="N6" s="108">
        <f t="shared" ref="N6:N7" si="3">IF($C6="","",M6*100/$C6)</f>
        <v>0</v>
      </c>
      <c r="P6" s="81"/>
      <c r="Q6" s="108">
        <f t="shared" ref="Q6:Q7" si="4">IF($C6="","",P6*100/$C6)</f>
        <v>0</v>
      </c>
      <c r="S6" s="81"/>
      <c r="T6" s="108">
        <f t="shared" ref="T6:T7" si="5">IF($C6="","",S6*100/$C6)</f>
        <v>0</v>
      </c>
    </row>
    <row r="7" spans="2:20" ht="17.25" thickTop="1" thickBot="1">
      <c r="B7" s="79"/>
      <c r="C7" s="81"/>
      <c r="D7" s="80"/>
      <c r="E7" s="108" t="str">
        <f t="shared" si="0"/>
        <v/>
      </c>
      <c r="G7" s="81"/>
      <c r="H7" s="108" t="str">
        <f t="shared" si="1"/>
        <v/>
      </c>
      <c r="J7" s="81"/>
      <c r="K7" s="108" t="str">
        <f t="shared" si="2"/>
        <v/>
      </c>
      <c r="M7" s="81"/>
      <c r="N7" s="108" t="str">
        <f t="shared" si="3"/>
        <v/>
      </c>
      <c r="P7" s="81"/>
      <c r="Q7" s="108" t="str">
        <f t="shared" si="4"/>
        <v/>
      </c>
      <c r="S7" s="81"/>
      <c r="T7" s="108" t="str">
        <f t="shared" si="5"/>
        <v/>
      </c>
    </row>
    <row r="8" spans="2:20" ht="18" customHeight="1" thickTop="1" thickBot="1">
      <c r="B8" s="256" t="str">
        <f>Plan!B4</f>
        <v xml:space="preserve">Hedef 1.2. Turizm sektörünün gelişmesi için çalışmalar yapılacaktır. </v>
      </c>
      <c r="C8" s="257"/>
      <c r="D8" s="82"/>
      <c r="E8" s="83"/>
      <c r="G8" s="84"/>
      <c r="H8" s="117"/>
      <c r="J8" s="84"/>
      <c r="K8" s="117"/>
      <c r="M8" s="84"/>
      <c r="N8" s="117"/>
      <c r="P8" s="84"/>
      <c r="Q8" s="117"/>
      <c r="S8" s="84"/>
      <c r="T8" s="117"/>
    </row>
    <row r="9" spans="2:20" ht="17.25" thickTop="1" thickBot="1">
      <c r="B9" s="74" t="s">
        <v>132</v>
      </c>
      <c r="C9" s="75" t="s">
        <v>134</v>
      </c>
      <c r="D9" s="76" t="s">
        <v>133</v>
      </c>
      <c r="E9" s="77" t="s">
        <v>135</v>
      </c>
      <c r="G9" s="75" t="s">
        <v>133</v>
      </c>
      <c r="H9" s="78" t="s">
        <v>135</v>
      </c>
      <c r="J9" s="75" t="s">
        <v>133</v>
      </c>
      <c r="K9" s="78" t="s">
        <v>135</v>
      </c>
      <c r="M9" s="75" t="s">
        <v>133</v>
      </c>
      <c r="N9" s="78" t="s">
        <v>135</v>
      </c>
      <c r="P9" s="75" t="s">
        <v>133</v>
      </c>
      <c r="Q9" s="78" t="s">
        <v>135</v>
      </c>
      <c r="S9" s="75" t="s">
        <v>133</v>
      </c>
      <c r="T9" s="78" t="s">
        <v>135</v>
      </c>
    </row>
    <row r="10" spans="2:20" ht="21.95" customHeight="1" thickTop="1" thickBot="1">
      <c r="B10" s="128" t="s">
        <v>592</v>
      </c>
      <c r="C10" s="129">
        <v>0.2</v>
      </c>
      <c r="D10" s="80"/>
      <c r="E10" s="108">
        <f>IF($C10="","",D10*100/$C10)</f>
        <v>0</v>
      </c>
      <c r="G10" s="81"/>
      <c r="H10" s="108">
        <f>IF($C10="","",G10*100/$C10)</f>
        <v>0</v>
      </c>
      <c r="J10" s="81"/>
      <c r="K10" s="108">
        <f>IF($C10="","",J10*100/$C10)</f>
        <v>0</v>
      </c>
      <c r="M10" s="81"/>
      <c r="N10" s="108">
        <f>IF($C10="","",M10*100/$C10)</f>
        <v>0</v>
      </c>
      <c r="P10" s="81"/>
      <c r="Q10" s="108">
        <f>IF($C10="","",P10*100/$C10)</f>
        <v>0</v>
      </c>
      <c r="S10" s="81"/>
      <c r="T10" s="108">
        <f>IF($C10="","",S10*100/$C10)</f>
        <v>0</v>
      </c>
    </row>
    <row r="11" spans="2:20" ht="20.100000000000001" customHeight="1" thickTop="1" thickBot="1">
      <c r="B11" s="130" t="s">
        <v>593</v>
      </c>
      <c r="C11" s="131">
        <v>0.05</v>
      </c>
      <c r="D11" s="80"/>
      <c r="E11" s="108">
        <f t="shared" ref="E11:E12" si="6">IF($C11="","",D11*100/$C11)</f>
        <v>0</v>
      </c>
      <c r="G11" s="81"/>
      <c r="H11" s="108">
        <f t="shared" ref="H11:H12" si="7">IF($C11="","",G11*100/$C11)</f>
        <v>0</v>
      </c>
      <c r="J11" s="81"/>
      <c r="K11" s="108">
        <f t="shared" ref="K11:K12" si="8">IF($C11="","",J11*100/$C11)</f>
        <v>0</v>
      </c>
      <c r="M11" s="81"/>
      <c r="N11" s="108">
        <f t="shared" ref="N11:N12" si="9">IF($C11="","",M11*100/$C11)</f>
        <v>0</v>
      </c>
      <c r="P11" s="81"/>
      <c r="Q11" s="108">
        <f t="shared" ref="Q11:Q12" si="10">IF($C11="","",P11*100/$C11)</f>
        <v>0</v>
      </c>
      <c r="S11" s="81"/>
      <c r="T11" s="108">
        <f t="shared" ref="T11:T12" si="11">IF($C11="","",S11*100/$C11)</f>
        <v>0</v>
      </c>
    </row>
    <row r="12" spans="2:20" ht="17.25" thickTop="1" thickBot="1">
      <c r="B12" s="86"/>
      <c r="C12" s="118"/>
      <c r="D12" s="80"/>
      <c r="E12" s="108" t="str">
        <f t="shared" si="6"/>
        <v/>
      </c>
      <c r="G12" s="81"/>
      <c r="H12" s="108" t="str">
        <f t="shared" si="7"/>
        <v/>
      </c>
      <c r="J12" s="81"/>
      <c r="K12" s="108" t="str">
        <f t="shared" si="8"/>
        <v/>
      </c>
      <c r="M12" s="81"/>
      <c r="N12" s="108" t="str">
        <f t="shared" si="9"/>
        <v/>
      </c>
      <c r="P12" s="81"/>
      <c r="Q12" s="108" t="str">
        <f t="shared" si="10"/>
        <v/>
      </c>
      <c r="S12" s="81"/>
      <c r="T12" s="108" t="str">
        <f t="shared" si="11"/>
        <v/>
      </c>
    </row>
    <row r="13" spans="2:20" ht="18.95" customHeight="1" thickTop="1" thickBot="1">
      <c r="B13" s="256" t="str">
        <f>Plan!B5</f>
        <v xml:space="preserve">Hedef 1.3. Deniz Ürünleri ve Balıkçılık sektörünün gelişmesi için çalışmalar yapılacaktır. </v>
      </c>
      <c r="C13" s="257"/>
      <c r="D13" s="82"/>
      <c r="E13" s="83"/>
      <c r="G13" s="84"/>
      <c r="H13" s="117"/>
      <c r="J13" s="84"/>
      <c r="K13" s="117"/>
      <c r="M13" s="84"/>
      <c r="N13" s="117"/>
      <c r="P13" s="84"/>
      <c r="Q13" s="117"/>
      <c r="S13" s="84"/>
      <c r="T13" s="117"/>
    </row>
    <row r="14" spans="2:20" ht="17.25" thickTop="1" thickBot="1">
      <c r="B14" s="74" t="s">
        <v>132</v>
      </c>
      <c r="C14" s="75" t="s">
        <v>134</v>
      </c>
      <c r="D14" s="76" t="s">
        <v>133</v>
      </c>
      <c r="E14" s="77" t="s">
        <v>135</v>
      </c>
      <c r="G14" s="75" t="s">
        <v>133</v>
      </c>
      <c r="H14" s="78" t="s">
        <v>135</v>
      </c>
      <c r="J14" s="75" t="s">
        <v>133</v>
      </c>
      <c r="K14" s="78" t="s">
        <v>135</v>
      </c>
      <c r="M14" s="75" t="s">
        <v>133</v>
      </c>
      <c r="N14" s="78" t="s">
        <v>135</v>
      </c>
      <c r="P14" s="75" t="s">
        <v>133</v>
      </c>
      <c r="Q14" s="78" t="s">
        <v>135</v>
      </c>
      <c r="S14" s="75" t="s">
        <v>133</v>
      </c>
      <c r="T14" s="78" t="s">
        <v>135</v>
      </c>
    </row>
    <row r="15" spans="2:20" ht="17.25" thickTop="1" thickBot="1">
      <c r="B15" s="128" t="s">
        <v>594</v>
      </c>
      <c r="C15" s="213">
        <v>2</v>
      </c>
      <c r="D15" s="80"/>
      <c r="E15" s="108">
        <f>IF($C15="","",D15*100/$C15)</f>
        <v>0</v>
      </c>
      <c r="G15" s="81"/>
      <c r="H15" s="108">
        <f>IF($C15="","",G15*100/$C15)</f>
        <v>0</v>
      </c>
      <c r="J15" s="81"/>
      <c r="K15" s="108">
        <f>IF($C15="","",J15*100/$C15)</f>
        <v>0</v>
      </c>
      <c r="M15" s="81"/>
      <c r="N15" s="108">
        <f>IF($C15="","",M15*100/$C15)</f>
        <v>0</v>
      </c>
      <c r="P15" s="81"/>
      <c r="Q15" s="108">
        <f>IF($C15="","",P15*100/$C15)</f>
        <v>0</v>
      </c>
      <c r="S15" s="81"/>
      <c r="T15" s="108">
        <f>IF($C15="","",S15*100/$C15)</f>
        <v>0</v>
      </c>
    </row>
    <row r="16" spans="2:20" ht="21" customHeight="1" thickTop="1" thickBot="1">
      <c r="B16" s="130"/>
      <c r="C16" s="131"/>
      <c r="D16" s="80"/>
      <c r="E16" s="108" t="str">
        <f t="shared" ref="E16:E17" si="12">IF($C16="","",D16*100/$C16)</f>
        <v/>
      </c>
      <c r="G16" s="81"/>
      <c r="H16" s="108" t="str">
        <f t="shared" ref="H16:H17" si="13">IF($C16="","",G16*100/$C16)</f>
        <v/>
      </c>
      <c r="J16" s="81"/>
      <c r="K16" s="108" t="str">
        <f t="shared" ref="K16:K17" si="14">IF($C16="","",J16*100/$C16)</f>
        <v/>
      </c>
      <c r="M16" s="81"/>
      <c r="N16" s="108" t="str">
        <f t="shared" ref="N16:N17" si="15">IF($C16="","",M16*100/$C16)</f>
        <v/>
      </c>
      <c r="P16" s="81"/>
      <c r="Q16" s="108" t="str">
        <f t="shared" ref="Q16:Q17" si="16">IF($C16="","",P16*100/$C16)</f>
        <v/>
      </c>
      <c r="S16" s="81"/>
      <c r="T16" s="108" t="str">
        <f t="shared" ref="T16:T17" si="17">IF($C16="","",S16*100/$C16)</f>
        <v/>
      </c>
    </row>
    <row r="17" spans="2:20" ht="17.25" thickTop="1" thickBot="1">
      <c r="B17" s="79"/>
      <c r="C17" s="81"/>
      <c r="D17" s="80"/>
      <c r="E17" s="108" t="str">
        <f t="shared" si="12"/>
        <v/>
      </c>
      <c r="G17" s="81"/>
      <c r="H17" s="108" t="str">
        <f t="shared" si="13"/>
        <v/>
      </c>
      <c r="J17" s="81"/>
      <c r="K17" s="108" t="str">
        <f t="shared" si="14"/>
        <v/>
      </c>
      <c r="M17" s="81"/>
      <c r="N17" s="108" t="str">
        <f t="shared" si="15"/>
        <v/>
      </c>
      <c r="P17" s="81"/>
      <c r="Q17" s="108" t="str">
        <f t="shared" si="16"/>
        <v/>
      </c>
      <c r="S17" s="81"/>
      <c r="T17" s="108" t="str">
        <f t="shared" si="17"/>
        <v/>
      </c>
    </row>
    <row r="18" spans="2:20" ht="18" customHeight="1" thickTop="1" thickBot="1">
      <c r="B18" s="256" t="str">
        <f>Plan!B6</f>
        <v xml:space="preserve">Hedef 1.4. Hopa Limanının etkin ve verimli hale getirilmesi için çalışmalar yapılacaktır. </v>
      </c>
      <c r="C18" s="257"/>
      <c r="D18" s="82"/>
      <c r="E18" s="83"/>
      <c r="G18" s="84"/>
      <c r="H18" s="117"/>
      <c r="J18" s="84"/>
      <c r="K18" s="117"/>
      <c r="M18" s="84"/>
      <c r="N18" s="117"/>
      <c r="P18" s="84"/>
      <c r="Q18" s="117"/>
      <c r="S18" s="84"/>
      <c r="T18" s="117"/>
    </row>
    <row r="19" spans="2:20" ht="17.100000000000001" customHeight="1" thickTop="1" thickBot="1">
      <c r="B19" s="85" t="s">
        <v>132</v>
      </c>
      <c r="C19" s="75" t="s">
        <v>134</v>
      </c>
      <c r="D19" s="76" t="s">
        <v>133</v>
      </c>
      <c r="E19" s="77" t="s">
        <v>135</v>
      </c>
      <c r="G19" s="75" t="s">
        <v>133</v>
      </c>
      <c r="H19" s="78" t="s">
        <v>135</v>
      </c>
      <c r="J19" s="75" t="s">
        <v>133</v>
      </c>
      <c r="K19" s="78" t="s">
        <v>135</v>
      </c>
      <c r="M19" s="75" t="s">
        <v>133</v>
      </c>
      <c r="N19" s="78" t="s">
        <v>135</v>
      </c>
      <c r="P19" s="75" t="s">
        <v>133</v>
      </c>
      <c r="Q19" s="78" t="s">
        <v>135</v>
      </c>
      <c r="S19" s="75" t="s">
        <v>133</v>
      </c>
      <c r="T19" s="78" t="s">
        <v>135</v>
      </c>
    </row>
    <row r="20" spans="2:20" ht="15.95" customHeight="1" thickTop="1" thickBot="1">
      <c r="B20" s="128" t="s">
        <v>595</v>
      </c>
      <c r="C20" s="129">
        <v>0.05</v>
      </c>
      <c r="D20" s="80"/>
      <c r="E20" s="108">
        <f>IF($C20="","",D20*100/$C20)</f>
        <v>0</v>
      </c>
      <c r="G20" s="81"/>
      <c r="H20" s="108">
        <f>IF($C20="","",G20*100/$C20)</f>
        <v>0</v>
      </c>
      <c r="J20" s="81"/>
      <c r="K20" s="108">
        <f>IF($C20="","",J20*100/$C20)</f>
        <v>0</v>
      </c>
      <c r="M20" s="81"/>
      <c r="N20" s="108">
        <f>IF($C20="","",M20*100/$C20)</f>
        <v>0</v>
      </c>
      <c r="P20" s="81"/>
      <c r="Q20" s="108">
        <f>IF($C20="","",P20*100/$C20)</f>
        <v>0</v>
      </c>
      <c r="S20" s="81"/>
      <c r="T20" s="108">
        <f>IF($C20="","",S20*100/$C20)</f>
        <v>0</v>
      </c>
    </row>
    <row r="21" spans="2:20" ht="18" customHeight="1" thickTop="1" thickBot="1">
      <c r="B21" s="130" t="s">
        <v>596</v>
      </c>
      <c r="C21" s="129">
        <v>0.05</v>
      </c>
      <c r="D21" s="80"/>
      <c r="E21" s="108">
        <f t="shared" ref="E21:E22" si="18">IF($C21="","",D21*100/$C21)</f>
        <v>0</v>
      </c>
      <c r="G21" s="81"/>
      <c r="H21" s="108">
        <f t="shared" ref="H21:H22" si="19">IF($C21="","",G21*100/$C21)</f>
        <v>0</v>
      </c>
      <c r="J21" s="81"/>
      <c r="K21" s="108">
        <f t="shared" ref="K21:K22" si="20">IF($C21="","",J21*100/$C21)</f>
        <v>0</v>
      </c>
      <c r="M21" s="81"/>
      <c r="N21" s="108">
        <f t="shared" ref="N21:N22" si="21">IF($C21="","",M21*100/$C21)</f>
        <v>0</v>
      </c>
      <c r="P21" s="81"/>
      <c r="Q21" s="108">
        <f t="shared" ref="Q21:Q22" si="22">IF($C21="","",P21*100/$C21)</f>
        <v>0</v>
      </c>
      <c r="S21" s="81"/>
      <c r="T21" s="108">
        <f t="shared" ref="T21:T22" si="23">IF($C21="","",S21*100/$C21)</f>
        <v>0</v>
      </c>
    </row>
    <row r="22" spans="2:20" ht="17.25" thickTop="1" thickBot="1">
      <c r="B22" s="86" t="s">
        <v>598</v>
      </c>
      <c r="C22" s="129">
        <v>0.05</v>
      </c>
      <c r="D22" s="80"/>
      <c r="E22" s="108">
        <f t="shared" si="18"/>
        <v>0</v>
      </c>
      <c r="G22" s="81"/>
      <c r="H22" s="108">
        <f t="shared" si="19"/>
        <v>0</v>
      </c>
      <c r="J22" s="81"/>
      <c r="K22" s="108">
        <f t="shared" si="20"/>
        <v>0</v>
      </c>
      <c r="M22" s="81"/>
      <c r="N22" s="108">
        <f t="shared" si="21"/>
        <v>0</v>
      </c>
      <c r="P22" s="81"/>
      <c r="Q22" s="108">
        <f t="shared" si="22"/>
        <v>0</v>
      </c>
      <c r="S22" s="81"/>
      <c r="T22" s="108">
        <f t="shared" si="23"/>
        <v>0</v>
      </c>
    </row>
    <row r="23" spans="2:20" ht="27" customHeight="1" thickTop="1" thickBot="1">
      <c r="B23" s="256" t="str">
        <f>Plan!B7</f>
        <v xml:space="preserve">Hedef 1.5. Gürcistan, Rusya ve İran ile ticaretin gelişmesi için çalışmalar yapılacaktır. </v>
      </c>
      <c r="C23" s="257"/>
      <c r="D23" s="82"/>
      <c r="E23" s="83"/>
      <c r="G23" s="84"/>
      <c r="H23" s="117"/>
      <c r="J23" s="84"/>
      <c r="K23" s="117"/>
      <c r="M23" s="84"/>
      <c r="N23" s="117"/>
      <c r="P23" s="84"/>
      <c r="Q23" s="117"/>
      <c r="S23" s="84"/>
      <c r="T23" s="117"/>
    </row>
    <row r="24" spans="2:20" ht="18" customHeight="1" thickTop="1" thickBot="1">
      <c r="B24" s="85" t="s">
        <v>132</v>
      </c>
      <c r="C24" s="87" t="s">
        <v>134</v>
      </c>
      <c r="D24" s="75" t="s">
        <v>133</v>
      </c>
      <c r="E24" s="77" t="s">
        <v>135</v>
      </c>
      <c r="G24" s="75" t="s">
        <v>133</v>
      </c>
      <c r="H24" s="78" t="s">
        <v>135</v>
      </c>
      <c r="J24" s="75" t="s">
        <v>133</v>
      </c>
      <c r="K24" s="78" t="s">
        <v>135</v>
      </c>
      <c r="M24" s="75" t="s">
        <v>133</v>
      </c>
      <c r="N24" s="78" t="s">
        <v>135</v>
      </c>
      <c r="P24" s="75" t="s">
        <v>133</v>
      </c>
      <c r="Q24" s="78" t="s">
        <v>135</v>
      </c>
      <c r="S24" s="75" t="s">
        <v>133</v>
      </c>
      <c r="T24" s="78" t="s">
        <v>135</v>
      </c>
    </row>
    <row r="25" spans="2:20" ht="18.95" customHeight="1" thickTop="1" thickBot="1">
      <c r="B25" s="128" t="s">
        <v>611</v>
      </c>
      <c r="C25" s="212">
        <v>3</v>
      </c>
      <c r="D25" s="81"/>
      <c r="E25" s="108">
        <f>IF($C25="","",D25*100/$C25)</f>
        <v>0</v>
      </c>
      <c r="G25" s="81"/>
      <c r="H25" s="108">
        <f>IF($C25="","",G25*100/$C25)</f>
        <v>0</v>
      </c>
      <c r="J25" s="81"/>
      <c r="K25" s="108">
        <f>IF($C25="","",J25*100/$C25)</f>
        <v>0</v>
      </c>
      <c r="M25" s="81"/>
      <c r="N25" s="108">
        <f>IF($C25="","",M25*100/$C25)</f>
        <v>0</v>
      </c>
      <c r="P25" s="81"/>
      <c r="Q25" s="108">
        <f>IF($C25="","",P25*100/$C25)</f>
        <v>0</v>
      </c>
      <c r="S25" s="81"/>
      <c r="T25" s="108">
        <f>IF($C25="","",S25*100/$C25)</f>
        <v>0</v>
      </c>
    </row>
    <row r="26" spans="2:20" ht="17.25" thickTop="1" thickBot="1">
      <c r="B26" s="86" t="s">
        <v>612</v>
      </c>
      <c r="C26" s="212">
        <v>3</v>
      </c>
      <c r="D26" s="81"/>
      <c r="E26" s="108">
        <f t="shared" ref="E26:E27" si="24">IF($C26="","",D26*100/$C26)</f>
        <v>0</v>
      </c>
      <c r="G26" s="81"/>
      <c r="H26" s="108">
        <f t="shared" ref="H26:H27" si="25">IF($C26="","",G26*100/$C26)</f>
        <v>0</v>
      </c>
      <c r="J26" s="81"/>
      <c r="K26" s="108">
        <f t="shared" ref="K26:K27" si="26">IF($C26="","",J26*100/$C26)</f>
        <v>0</v>
      </c>
      <c r="M26" s="81"/>
      <c r="N26" s="108">
        <f t="shared" ref="N26:N27" si="27">IF($C26="","",M26*100/$C26)</f>
        <v>0</v>
      </c>
      <c r="P26" s="81"/>
      <c r="Q26" s="108">
        <f t="shared" ref="Q26:Q27" si="28">IF($C26="","",P26*100/$C26)</f>
        <v>0</v>
      </c>
      <c r="S26" s="81"/>
      <c r="T26" s="108">
        <f t="shared" ref="T26:T27" si="29">IF($C26="","",S26*100/$C26)</f>
        <v>0</v>
      </c>
    </row>
    <row r="27" spans="2:20" ht="17.25" thickTop="1" thickBot="1">
      <c r="B27" s="86"/>
      <c r="C27" s="89"/>
      <c r="D27" s="81"/>
      <c r="E27" s="108" t="str">
        <f t="shared" si="24"/>
        <v/>
      </c>
      <c r="G27" s="81"/>
      <c r="H27" s="108" t="str">
        <f t="shared" si="25"/>
        <v/>
      </c>
      <c r="J27" s="81"/>
      <c r="K27" s="108" t="str">
        <f t="shared" si="26"/>
        <v/>
      </c>
      <c r="M27" s="81"/>
      <c r="N27" s="108" t="str">
        <f t="shared" si="27"/>
        <v/>
      </c>
      <c r="P27" s="81"/>
      <c r="Q27" s="108" t="str">
        <f t="shared" si="28"/>
        <v/>
      </c>
      <c r="S27" s="81"/>
      <c r="T27" s="108" t="str">
        <f t="shared" si="29"/>
        <v/>
      </c>
    </row>
    <row r="28" spans="2:20" ht="30" hidden="1" customHeight="1" thickTop="1" thickBot="1">
      <c r="B28" s="256">
        <f>Plan!B8</f>
        <v>0</v>
      </c>
      <c r="C28" s="257"/>
      <c r="D28" s="82"/>
      <c r="E28" s="83"/>
      <c r="G28" s="84"/>
      <c r="H28" s="117"/>
      <c r="J28" s="84"/>
      <c r="K28" s="117"/>
      <c r="M28" s="84"/>
      <c r="N28" s="117"/>
      <c r="P28" s="84"/>
      <c r="Q28" s="117"/>
      <c r="S28" s="84"/>
      <c r="T28" s="117"/>
    </row>
    <row r="29" spans="2:20" ht="18.95" hidden="1" customHeight="1" thickTop="1" thickBot="1">
      <c r="B29" s="85" t="s">
        <v>132</v>
      </c>
      <c r="C29" s="87" t="s">
        <v>134</v>
      </c>
      <c r="D29" s="75" t="s">
        <v>133</v>
      </c>
      <c r="E29" s="77" t="s">
        <v>135</v>
      </c>
      <c r="G29" s="75" t="s">
        <v>133</v>
      </c>
      <c r="H29" s="78" t="s">
        <v>135</v>
      </c>
      <c r="J29" s="75" t="s">
        <v>133</v>
      </c>
      <c r="K29" s="78" t="s">
        <v>135</v>
      </c>
      <c r="M29" s="75" t="s">
        <v>133</v>
      </c>
      <c r="N29" s="78" t="s">
        <v>135</v>
      </c>
      <c r="P29" s="75" t="s">
        <v>133</v>
      </c>
      <c r="Q29" s="78" t="s">
        <v>135</v>
      </c>
      <c r="S29" s="75" t="s">
        <v>133</v>
      </c>
      <c r="T29" s="78" t="s">
        <v>135</v>
      </c>
    </row>
    <row r="30" spans="2:20" ht="17.100000000000001" hidden="1" customHeight="1" thickTop="1" thickBot="1">
      <c r="B30" s="128"/>
      <c r="C30" s="132"/>
      <c r="D30" s="81"/>
      <c r="E30" s="108" t="str">
        <f>IF($C30="","",D30*100/$C30)</f>
        <v/>
      </c>
      <c r="G30" s="81"/>
      <c r="H30" s="108" t="str">
        <f>IF($C30="","",G30*100/$C30)</f>
        <v/>
      </c>
      <c r="J30" s="81"/>
      <c r="K30" s="108" t="str">
        <f>IF($C30="","",J30*100/$C30)</f>
        <v/>
      </c>
      <c r="M30" s="81"/>
      <c r="N30" s="108" t="str">
        <f>IF($C30="","",M30*100/$C30)</f>
        <v/>
      </c>
      <c r="P30" s="81"/>
      <c r="Q30" s="108" t="str">
        <f>IF($C30="","",P30*100/$C30)</f>
        <v/>
      </c>
      <c r="S30" s="81"/>
      <c r="T30" s="108" t="str">
        <f>IF($C30="","",S30*100/$C30)</f>
        <v/>
      </c>
    </row>
    <row r="31" spans="2:20" ht="17.25" hidden="1" thickTop="1" thickBot="1">
      <c r="B31" s="130"/>
      <c r="C31" s="133"/>
      <c r="D31" s="81"/>
      <c r="E31" s="108" t="str">
        <f t="shared" ref="E31:E32" si="30">IF($C31="","",D31*100/$C31)</f>
        <v/>
      </c>
      <c r="G31" s="81"/>
      <c r="H31" s="108" t="str">
        <f t="shared" ref="H31:H32" si="31">IF($C31="","",G31*100/$C31)</f>
        <v/>
      </c>
      <c r="J31" s="81"/>
      <c r="K31" s="108" t="str">
        <f t="shared" ref="K31:K32" si="32">IF($C31="","",J31*100/$C31)</f>
        <v/>
      </c>
      <c r="M31" s="81"/>
      <c r="N31" s="108" t="str">
        <f t="shared" ref="N31:N32" si="33">IF($C31="","",M31*100/$C31)</f>
        <v/>
      </c>
      <c r="P31" s="81"/>
      <c r="Q31" s="108" t="str">
        <f t="shared" ref="Q31:Q32" si="34">IF($C31="","",P31*100/$C31)</f>
        <v/>
      </c>
      <c r="S31" s="81"/>
      <c r="T31" s="108" t="str">
        <f t="shared" ref="T31:T32" si="35">IF($C31="","",S31*100/$C31)</f>
        <v/>
      </c>
    </row>
    <row r="32" spans="2:20" ht="17.25" hidden="1" thickTop="1" thickBot="1">
      <c r="B32" s="86"/>
      <c r="C32" s="89"/>
      <c r="D32" s="81"/>
      <c r="E32" s="108" t="str">
        <f t="shared" si="30"/>
        <v/>
      </c>
      <c r="G32" s="81"/>
      <c r="H32" s="108" t="str">
        <f t="shared" si="31"/>
        <v/>
      </c>
      <c r="J32" s="81"/>
      <c r="K32" s="108" t="str">
        <f t="shared" si="32"/>
        <v/>
      </c>
      <c r="M32" s="81"/>
      <c r="N32" s="108" t="str">
        <f t="shared" si="33"/>
        <v/>
      </c>
      <c r="P32" s="81"/>
      <c r="Q32" s="108" t="str">
        <f t="shared" si="34"/>
        <v/>
      </c>
      <c r="S32" s="81"/>
      <c r="T32" s="108" t="str">
        <f t="shared" si="35"/>
        <v/>
      </c>
    </row>
    <row r="33" spans="2:20" ht="17.100000000000001" customHeight="1" thickTop="1" thickBot="1">
      <c r="B33" s="256" t="str">
        <f>Plan!B9</f>
        <v>Hedef 1.6. İstihdamın artırılması için çalışmalar yapılacaktır.</v>
      </c>
      <c r="C33" s="257"/>
      <c r="D33" s="82"/>
      <c r="E33" s="83"/>
      <c r="G33" s="84"/>
      <c r="H33" s="117"/>
      <c r="J33" s="84"/>
      <c r="K33" s="117"/>
      <c r="M33" s="84"/>
      <c r="N33" s="117"/>
      <c r="P33" s="84"/>
      <c r="Q33" s="117"/>
      <c r="S33" s="84"/>
      <c r="T33" s="117"/>
    </row>
    <row r="34" spans="2:20" ht="15" customHeight="1" thickTop="1" thickBot="1">
      <c r="B34" s="85" t="s">
        <v>132</v>
      </c>
      <c r="C34" s="87" t="s">
        <v>134</v>
      </c>
      <c r="D34" s="75" t="s">
        <v>133</v>
      </c>
      <c r="E34" s="77" t="s">
        <v>135</v>
      </c>
      <c r="G34" s="75" t="s">
        <v>133</v>
      </c>
      <c r="H34" s="78" t="s">
        <v>135</v>
      </c>
      <c r="J34" s="75" t="s">
        <v>133</v>
      </c>
      <c r="K34" s="78" t="s">
        <v>135</v>
      </c>
      <c r="M34" s="75" t="s">
        <v>133</v>
      </c>
      <c r="N34" s="78" t="s">
        <v>135</v>
      </c>
      <c r="P34" s="75" t="s">
        <v>133</v>
      </c>
      <c r="Q34" s="78" t="s">
        <v>135</v>
      </c>
      <c r="S34" s="75" t="s">
        <v>133</v>
      </c>
      <c r="T34" s="78" t="s">
        <v>135</v>
      </c>
    </row>
    <row r="35" spans="2:20" ht="18.95" customHeight="1" thickTop="1" thickBot="1">
      <c r="B35" s="86" t="s">
        <v>597</v>
      </c>
      <c r="C35" s="131">
        <v>0.05</v>
      </c>
      <c r="D35" s="81"/>
      <c r="E35" s="108">
        <f>IF($C35="","",D35*100/$C35)</f>
        <v>0</v>
      </c>
      <c r="G35" s="81"/>
      <c r="H35" s="108">
        <f>IF($C35="","",G35*100/$C35)</f>
        <v>0</v>
      </c>
      <c r="J35" s="81"/>
      <c r="K35" s="108">
        <f>IF($C35="","",J35*100/$C35)</f>
        <v>0</v>
      </c>
      <c r="M35" s="81"/>
      <c r="N35" s="108">
        <f>IF($C35="","",M35*100/$C35)</f>
        <v>0</v>
      </c>
      <c r="P35" s="81"/>
      <c r="Q35" s="108">
        <f>IF($C35="","",P35*100/$C35)</f>
        <v>0</v>
      </c>
      <c r="S35" s="81"/>
      <c r="T35" s="108">
        <f>IF($C35="","",S35*100/$C35)</f>
        <v>0</v>
      </c>
    </row>
    <row r="36" spans="2:20" ht="17.25" thickTop="1" thickBot="1">
      <c r="B36" s="86" t="s">
        <v>613</v>
      </c>
      <c r="C36" s="89">
        <v>5</v>
      </c>
      <c r="D36" s="81"/>
      <c r="E36" s="108">
        <f t="shared" ref="E36:E37" si="36">IF($C36="","",D36*100/$C36)</f>
        <v>0</v>
      </c>
      <c r="G36" s="81"/>
      <c r="H36" s="108">
        <f t="shared" ref="H36:H37" si="37">IF($C36="","",G36*100/$C36)</f>
        <v>0</v>
      </c>
      <c r="J36" s="81"/>
      <c r="K36" s="108">
        <f t="shared" ref="K36:K37" si="38">IF($C36="","",J36*100/$C36)</f>
        <v>0</v>
      </c>
      <c r="M36" s="81"/>
      <c r="N36" s="108">
        <f t="shared" ref="N36:N37" si="39">IF($C36="","",M36*100/$C36)</f>
        <v>0</v>
      </c>
      <c r="P36" s="81"/>
      <c r="Q36" s="108">
        <f t="shared" ref="Q36:Q37" si="40">IF($C36="","",P36*100/$C36)</f>
        <v>0</v>
      </c>
      <c r="S36" s="81"/>
      <c r="T36" s="108">
        <f t="shared" ref="T36:T37" si="41">IF($C36="","",S36*100/$C36)</f>
        <v>0</v>
      </c>
    </row>
    <row r="37" spans="2:20" ht="17.25" thickTop="1" thickBot="1">
      <c r="B37" s="86"/>
      <c r="C37" s="89"/>
      <c r="D37" s="81"/>
      <c r="E37" s="108" t="str">
        <f t="shared" si="36"/>
        <v/>
      </c>
      <c r="G37" s="81"/>
      <c r="H37" s="108" t="str">
        <f t="shared" si="37"/>
        <v/>
      </c>
      <c r="J37" s="81"/>
      <c r="K37" s="108" t="str">
        <f t="shared" si="38"/>
        <v/>
      </c>
      <c r="M37" s="81"/>
      <c r="N37" s="108" t="str">
        <f t="shared" si="39"/>
        <v/>
      </c>
      <c r="P37" s="81"/>
      <c r="Q37" s="108" t="str">
        <f t="shared" si="40"/>
        <v/>
      </c>
      <c r="S37" s="81"/>
      <c r="T37" s="108" t="str">
        <f t="shared" si="41"/>
        <v/>
      </c>
    </row>
    <row r="38" spans="2:20" ht="17.100000000000001" customHeight="1" thickTop="1" thickBot="1">
      <c r="B38" s="256" t="str">
        <f>Plan!B10</f>
        <v>Hedef 1.7. Girişimciliğin özendirilmesi için çalışmalar yapılacaktır.</v>
      </c>
      <c r="C38" s="257"/>
      <c r="D38" s="82"/>
      <c r="E38" s="83"/>
      <c r="G38" s="84"/>
      <c r="H38" s="117"/>
      <c r="J38" s="84"/>
      <c r="K38" s="117"/>
      <c r="M38" s="84"/>
      <c r="N38" s="117"/>
      <c r="P38" s="84"/>
      <c r="Q38" s="117"/>
      <c r="S38" s="84"/>
      <c r="T38" s="117"/>
    </row>
    <row r="39" spans="2:20" ht="21" customHeight="1" thickTop="1" thickBot="1">
      <c r="B39" s="85" t="s">
        <v>132</v>
      </c>
      <c r="C39" s="87" t="s">
        <v>134</v>
      </c>
      <c r="D39" s="75" t="s">
        <v>133</v>
      </c>
      <c r="E39" s="77" t="s">
        <v>135</v>
      </c>
      <c r="G39" s="75" t="s">
        <v>133</v>
      </c>
      <c r="H39" s="78" t="s">
        <v>135</v>
      </c>
      <c r="J39" s="75" t="s">
        <v>133</v>
      </c>
      <c r="K39" s="78" t="s">
        <v>135</v>
      </c>
      <c r="M39" s="75" t="s">
        <v>133</v>
      </c>
      <c r="N39" s="78" t="s">
        <v>135</v>
      </c>
      <c r="P39" s="75" t="s">
        <v>133</v>
      </c>
      <c r="Q39" s="78" t="s">
        <v>135</v>
      </c>
      <c r="S39" s="75" t="s">
        <v>133</v>
      </c>
      <c r="T39" s="78" t="s">
        <v>135</v>
      </c>
    </row>
    <row r="40" spans="2:20" ht="17.25" thickTop="1" thickBot="1">
      <c r="B40" s="86" t="s">
        <v>600</v>
      </c>
      <c r="C40" s="116">
        <v>0.1</v>
      </c>
      <c r="D40" s="81"/>
      <c r="E40" s="108">
        <f>IF($C40="","",D40*100/$C40)</f>
        <v>0</v>
      </c>
      <c r="G40" s="81"/>
      <c r="H40" s="108">
        <f>IF($C40="","",G40*100/$C40)</f>
        <v>0</v>
      </c>
      <c r="J40" s="81"/>
      <c r="K40" s="108">
        <f>IF($C40="","",J40*100/$C40)</f>
        <v>0</v>
      </c>
      <c r="M40" s="81"/>
      <c r="N40" s="108">
        <f>IF($C40="","",M40*100/$C40)</f>
        <v>0</v>
      </c>
      <c r="P40" s="81"/>
      <c r="Q40" s="108">
        <f>IF($C40="","",P40*100/$C40)</f>
        <v>0</v>
      </c>
      <c r="S40" s="81"/>
      <c r="T40" s="108">
        <f>IF($C40="","",S40*100/$C40)</f>
        <v>0</v>
      </c>
    </row>
    <row r="41" spans="2:20" ht="17.25" thickTop="1" thickBot="1">
      <c r="B41" s="86"/>
      <c r="C41" s="90"/>
      <c r="D41" s="81"/>
      <c r="E41" s="108" t="str">
        <f t="shared" ref="E41:E42" si="42">IF($C41="","",D41*100/$C41)</f>
        <v/>
      </c>
      <c r="G41" s="81"/>
      <c r="H41" s="108" t="str">
        <f t="shared" ref="H41:H42" si="43">IF($C41="","",G41*100/$C41)</f>
        <v/>
      </c>
      <c r="J41" s="81"/>
      <c r="K41" s="108" t="str">
        <f t="shared" ref="K41:K42" si="44">IF($C41="","",J41*100/$C41)</f>
        <v/>
      </c>
      <c r="M41" s="81"/>
      <c r="N41" s="108" t="str">
        <f t="shared" ref="N41:N42" si="45">IF($C41="","",M41*100/$C41)</f>
        <v/>
      </c>
      <c r="P41" s="81"/>
      <c r="Q41" s="108" t="str">
        <f t="shared" ref="Q41:Q42" si="46">IF($C41="","",P41*100/$C41)</f>
        <v/>
      </c>
      <c r="S41" s="81"/>
      <c r="T41" s="108" t="str">
        <f t="shared" ref="T41:T42" si="47">IF($C41="","",S41*100/$C41)</f>
        <v/>
      </c>
    </row>
    <row r="42" spans="2:20" ht="17.25" thickTop="1" thickBot="1">
      <c r="B42" s="86"/>
      <c r="C42" s="89"/>
      <c r="D42" s="81"/>
      <c r="E42" s="108" t="str">
        <f t="shared" si="42"/>
        <v/>
      </c>
      <c r="G42" s="81"/>
      <c r="H42" s="108" t="str">
        <f t="shared" si="43"/>
        <v/>
      </c>
      <c r="J42" s="81"/>
      <c r="K42" s="108" t="str">
        <f t="shared" si="44"/>
        <v/>
      </c>
      <c r="M42" s="81"/>
      <c r="N42" s="108" t="str">
        <f t="shared" si="45"/>
        <v/>
      </c>
      <c r="P42" s="81"/>
      <c r="Q42" s="108" t="str">
        <f t="shared" si="46"/>
        <v/>
      </c>
      <c r="S42" s="81"/>
      <c r="T42" s="108" t="str">
        <f t="shared" si="47"/>
        <v/>
      </c>
    </row>
    <row r="43" spans="2:20" ht="18.95" hidden="1" customHeight="1" thickTop="1" thickBot="1">
      <c r="B43" s="256"/>
      <c r="C43" s="257"/>
      <c r="D43" s="82"/>
      <c r="E43" s="83"/>
      <c r="G43" s="84"/>
      <c r="H43" s="117"/>
      <c r="J43" s="84"/>
      <c r="K43" s="117"/>
      <c r="M43" s="84"/>
      <c r="N43" s="117"/>
      <c r="P43" s="84"/>
      <c r="Q43" s="117"/>
      <c r="S43" s="84"/>
      <c r="T43" s="117"/>
    </row>
    <row r="44" spans="2:20" ht="21" hidden="1" customHeight="1" thickTop="1" thickBot="1">
      <c r="B44" s="85" t="s">
        <v>132</v>
      </c>
      <c r="C44" s="87" t="s">
        <v>134</v>
      </c>
      <c r="D44" s="75" t="s">
        <v>133</v>
      </c>
      <c r="E44" s="77" t="s">
        <v>135</v>
      </c>
      <c r="G44" s="75" t="s">
        <v>133</v>
      </c>
      <c r="H44" s="78" t="s">
        <v>135</v>
      </c>
      <c r="J44" s="75" t="s">
        <v>133</v>
      </c>
      <c r="K44" s="78" t="s">
        <v>135</v>
      </c>
      <c r="M44" s="75" t="s">
        <v>133</v>
      </c>
      <c r="N44" s="78" t="s">
        <v>135</v>
      </c>
      <c r="P44" s="75" t="s">
        <v>133</v>
      </c>
      <c r="Q44" s="78" t="s">
        <v>135</v>
      </c>
      <c r="S44" s="75" t="s">
        <v>133</v>
      </c>
      <c r="T44" s="78" t="s">
        <v>135</v>
      </c>
    </row>
    <row r="45" spans="2:20" ht="18.95" hidden="1" customHeight="1" thickTop="1" thickBot="1">
      <c r="B45" s="86"/>
      <c r="C45" s="88"/>
      <c r="D45" s="81"/>
      <c r="E45" s="108" t="str">
        <f>IF($C45="","",D45*100/$C45)</f>
        <v/>
      </c>
      <c r="G45" s="81"/>
      <c r="H45" s="108" t="str">
        <f>IF($C45="","",G45*100/$C45)</f>
        <v/>
      </c>
      <c r="J45" s="81"/>
      <c r="K45" s="108" t="str">
        <f>IF($C45="","",J45*100/$C45)</f>
        <v/>
      </c>
      <c r="M45" s="81"/>
      <c r="N45" s="108" t="str">
        <f>IF($C45="","",M45*100/$C45)</f>
        <v/>
      </c>
      <c r="P45" s="81"/>
      <c r="Q45" s="108" t="str">
        <f>IF($C45="","",P45*100/$C45)</f>
        <v/>
      </c>
      <c r="S45" s="81"/>
      <c r="T45" s="108" t="str">
        <f>IF($C45="","",S45*100/$C45)</f>
        <v/>
      </c>
    </row>
    <row r="46" spans="2:20" ht="17.25" hidden="1" thickTop="1" thickBot="1">
      <c r="B46" s="86"/>
      <c r="C46" s="89"/>
      <c r="D46" s="81"/>
      <c r="E46" s="108" t="str">
        <f t="shared" ref="E46:E47" si="48">IF($C46="","",D46*100/$C46)</f>
        <v/>
      </c>
      <c r="G46" s="81"/>
      <c r="H46" s="108" t="str">
        <f t="shared" ref="H46:H47" si="49">IF($C46="","",G46*100/$C46)</f>
        <v/>
      </c>
      <c r="J46" s="81"/>
      <c r="K46" s="108" t="str">
        <f t="shared" ref="K46:K47" si="50">IF($C46="","",J46*100/$C46)</f>
        <v/>
      </c>
      <c r="M46" s="81"/>
      <c r="N46" s="108" t="str">
        <f t="shared" ref="N46:N47" si="51">IF($C46="","",M46*100/$C46)</f>
        <v/>
      </c>
      <c r="P46" s="81"/>
      <c r="Q46" s="108" t="str">
        <f t="shared" ref="Q46:Q47" si="52">IF($C46="","",P46*100/$C46)</f>
        <v/>
      </c>
      <c r="S46" s="81"/>
      <c r="T46" s="108" t="str">
        <f t="shared" ref="T46:T47" si="53">IF($C46="","",S46*100/$C46)</f>
        <v/>
      </c>
    </row>
    <row r="47" spans="2:20" ht="17.25" hidden="1" thickTop="1" thickBot="1">
      <c r="B47" s="86"/>
      <c r="C47" s="89"/>
      <c r="D47" s="81"/>
      <c r="E47" s="108" t="str">
        <f t="shared" si="48"/>
        <v/>
      </c>
      <c r="G47" s="81"/>
      <c r="H47" s="108" t="str">
        <f t="shared" si="49"/>
        <v/>
      </c>
      <c r="J47" s="81"/>
      <c r="K47" s="108" t="str">
        <f t="shared" si="50"/>
        <v/>
      </c>
      <c r="M47" s="81"/>
      <c r="N47" s="108" t="str">
        <f t="shared" si="51"/>
        <v/>
      </c>
      <c r="P47" s="81"/>
      <c r="Q47" s="108" t="str">
        <f t="shared" si="52"/>
        <v/>
      </c>
      <c r="S47" s="81"/>
      <c r="T47" s="108" t="str">
        <f t="shared" si="53"/>
        <v/>
      </c>
    </row>
    <row r="48" spans="2:20" ht="16.5" thickTop="1">
      <c r="B48" s="202" t="s">
        <v>417</v>
      </c>
    </row>
    <row r="49" spans="2:20" ht="16.5" thickBot="1"/>
    <row r="50" spans="2:20" ht="17.25" thickTop="1" thickBot="1">
      <c r="B50" s="253" t="str">
        <f>Plan!B11</f>
        <v>Stratejik Amaç 2. Kurumsal Kapasitemizi Geliştirmek</v>
      </c>
      <c r="C50" s="254"/>
      <c r="D50" s="254"/>
      <c r="E50" s="255"/>
      <c r="G50" s="259">
        <v>2019</v>
      </c>
      <c r="H50" s="259"/>
      <c r="I50" s="73"/>
      <c r="J50" s="259">
        <v>2020</v>
      </c>
      <c r="K50" s="259"/>
      <c r="L50" s="73"/>
      <c r="M50" s="259">
        <v>2021</v>
      </c>
      <c r="N50" s="259"/>
      <c r="O50" s="73"/>
      <c r="P50" s="259">
        <v>2022</v>
      </c>
      <c r="Q50" s="259"/>
      <c r="R50" s="73"/>
      <c r="S50" s="259">
        <v>2023</v>
      </c>
      <c r="T50" s="259"/>
    </row>
    <row r="51" spans="2:20" ht="17.25" thickTop="1" thickBot="1">
      <c r="B51" s="247" t="str">
        <f>Plan!B12</f>
        <v>Hedef 2.1. Yönetimde etkinlik ve verimlilik sağlanacaktır.</v>
      </c>
      <c r="C51" s="248"/>
      <c r="D51" s="248"/>
      <c r="E51" s="249"/>
      <c r="G51" s="70"/>
      <c r="H51" s="70"/>
      <c r="J51" s="70"/>
      <c r="K51" s="70"/>
      <c r="M51" s="70"/>
      <c r="N51" s="70"/>
      <c r="P51" s="70"/>
      <c r="Q51" s="70"/>
      <c r="S51" s="70"/>
      <c r="T51" s="70"/>
    </row>
    <row r="52" spans="2:20" ht="17.25" thickTop="1" thickBot="1">
      <c r="B52" s="91" t="s">
        <v>132</v>
      </c>
      <c r="C52" s="92" t="s">
        <v>134</v>
      </c>
      <c r="D52" s="92" t="s">
        <v>133</v>
      </c>
      <c r="E52" s="119" t="s">
        <v>135</v>
      </c>
      <c r="G52" s="93" t="s">
        <v>133</v>
      </c>
      <c r="H52" s="94" t="s">
        <v>135</v>
      </c>
      <c r="J52" s="93" t="s">
        <v>133</v>
      </c>
      <c r="K52" s="94" t="s">
        <v>135</v>
      </c>
      <c r="M52" s="93" t="s">
        <v>133</v>
      </c>
      <c r="N52" s="94" t="s">
        <v>135</v>
      </c>
      <c r="P52" s="93" t="s">
        <v>133</v>
      </c>
      <c r="Q52" s="94" t="s">
        <v>135</v>
      </c>
      <c r="S52" s="93" t="s">
        <v>133</v>
      </c>
      <c r="T52" s="94" t="s">
        <v>135</v>
      </c>
    </row>
    <row r="53" spans="2:20" ht="17.25" thickTop="1" thickBot="1">
      <c r="B53" s="134" t="s">
        <v>614</v>
      </c>
      <c r="C53" s="135">
        <v>0.9</v>
      </c>
      <c r="D53" s="97"/>
      <c r="E53" s="108">
        <f>IF($C53="","",D53*100/$C53)</f>
        <v>0</v>
      </c>
      <c r="G53" s="98"/>
      <c r="H53" s="108">
        <f>IF($C53="","",G53*100/$C53)</f>
        <v>0</v>
      </c>
      <c r="J53" s="98"/>
      <c r="K53" s="108">
        <f>IF($C53="","",J53*100/$C53)</f>
        <v>0</v>
      </c>
      <c r="M53" s="98"/>
      <c r="N53" s="108">
        <f>IF($C53="","",M53*100/$C53)</f>
        <v>0</v>
      </c>
      <c r="P53" s="98"/>
      <c r="Q53" s="108">
        <f>IF($C53="","",P53*100/$C53)</f>
        <v>0</v>
      </c>
      <c r="S53" s="98"/>
      <c r="T53" s="108">
        <f>IF($C53="","",S53*100/$C53)</f>
        <v>0</v>
      </c>
    </row>
    <row r="54" spans="2:20" ht="17.25" thickTop="1" thickBot="1">
      <c r="B54" s="95"/>
      <c r="C54" s="97"/>
      <c r="D54" s="97"/>
      <c r="E54" s="108" t="str">
        <f t="shared" ref="E54:E55" si="54">IF($C54="","",D54*100/$C54)</f>
        <v/>
      </c>
      <c r="G54" s="98"/>
      <c r="H54" s="108" t="str">
        <f t="shared" ref="H54:H55" si="55">IF($C54="","",G54*100/$C54)</f>
        <v/>
      </c>
      <c r="J54" s="98"/>
      <c r="K54" s="108" t="str">
        <f t="shared" ref="K54:K55" si="56">IF($C54="","",J54*100/$C54)</f>
        <v/>
      </c>
      <c r="M54" s="98"/>
      <c r="N54" s="108" t="str">
        <f t="shared" ref="N54:N55" si="57">IF($C54="","",M54*100/$C54)</f>
        <v/>
      </c>
      <c r="P54" s="98"/>
      <c r="Q54" s="108" t="str">
        <f t="shared" ref="Q54:Q55" si="58">IF($C54="","",P54*100/$C54)</f>
        <v/>
      </c>
      <c r="S54" s="98"/>
      <c r="T54" s="108" t="str">
        <f t="shared" ref="T54:T55" si="59">IF($C54="","",S54*100/$C54)</f>
        <v/>
      </c>
    </row>
    <row r="55" spans="2:20" ht="17.25" thickTop="1" thickBot="1">
      <c r="B55" s="95"/>
      <c r="C55" s="97"/>
      <c r="D55" s="97"/>
      <c r="E55" s="108" t="str">
        <f t="shared" si="54"/>
        <v/>
      </c>
      <c r="G55" s="98"/>
      <c r="H55" s="108" t="str">
        <f t="shared" si="55"/>
        <v/>
      </c>
      <c r="J55" s="98"/>
      <c r="K55" s="108" t="str">
        <f t="shared" si="56"/>
        <v/>
      </c>
      <c r="M55" s="98"/>
      <c r="N55" s="108" t="str">
        <f t="shared" si="57"/>
        <v/>
      </c>
      <c r="P55" s="98"/>
      <c r="Q55" s="108" t="str">
        <f t="shared" si="58"/>
        <v/>
      </c>
      <c r="S55" s="98"/>
      <c r="T55" s="108" t="str">
        <f t="shared" si="59"/>
        <v/>
      </c>
    </row>
    <row r="56" spans="2:20" ht="17.25" thickTop="1" thickBot="1">
      <c r="B56" s="247" t="str">
        <f>Plan!B13</f>
        <v>Hedef 2.2. Çalışanların (performansları yükseltilecek) verimliliği artırılacaktır.</v>
      </c>
      <c r="C56" s="248"/>
      <c r="D56" s="248"/>
      <c r="E56" s="249"/>
      <c r="G56" s="99"/>
      <c r="H56" s="99"/>
      <c r="J56" s="99"/>
      <c r="K56" s="99"/>
      <c r="M56" s="99"/>
      <c r="N56" s="99"/>
      <c r="P56" s="99"/>
      <c r="Q56" s="99"/>
      <c r="S56" s="99"/>
      <c r="T56" s="99"/>
    </row>
    <row r="57" spans="2:20" ht="17.25" thickTop="1" thickBot="1">
      <c r="B57" s="91" t="s">
        <v>132</v>
      </c>
      <c r="C57" s="92" t="s">
        <v>134</v>
      </c>
      <c r="D57" s="92" t="s">
        <v>133</v>
      </c>
      <c r="E57" s="119" t="s">
        <v>135</v>
      </c>
      <c r="G57" s="93" t="s">
        <v>133</v>
      </c>
      <c r="H57" s="94" t="s">
        <v>135</v>
      </c>
      <c r="J57" s="93" t="s">
        <v>133</v>
      </c>
      <c r="K57" s="94" t="s">
        <v>135</v>
      </c>
      <c r="M57" s="93" t="s">
        <v>133</v>
      </c>
      <c r="N57" s="94" t="s">
        <v>135</v>
      </c>
      <c r="P57" s="93" t="s">
        <v>133</v>
      </c>
      <c r="Q57" s="94" t="s">
        <v>135</v>
      </c>
      <c r="S57" s="93" t="s">
        <v>133</v>
      </c>
      <c r="T57" s="94" t="s">
        <v>135</v>
      </c>
    </row>
    <row r="58" spans="2:20" ht="17.25" thickTop="1" thickBot="1">
      <c r="B58" s="134" t="s">
        <v>400</v>
      </c>
      <c r="C58" s="136">
        <v>0.9</v>
      </c>
      <c r="D58" s="97"/>
      <c r="E58" s="108">
        <f>IF($C58="","",D58*100/$C58)</f>
        <v>0</v>
      </c>
      <c r="G58" s="98"/>
      <c r="H58" s="108">
        <f>IF($C58="","",G58*100/$C58)</f>
        <v>0</v>
      </c>
      <c r="J58" s="98"/>
      <c r="K58" s="108">
        <f>IF($C58="","",J58*100/$C58)</f>
        <v>0</v>
      </c>
      <c r="M58" s="98"/>
      <c r="N58" s="108">
        <f>IF($C58="","",M58*100/$C58)</f>
        <v>0</v>
      </c>
      <c r="P58" s="98"/>
      <c r="Q58" s="108">
        <f>IF($C58="","",P58*100/$C58)</f>
        <v>0</v>
      </c>
      <c r="S58" s="98"/>
      <c r="T58" s="108">
        <f>IF($C58="","",S58*100/$C58)</f>
        <v>0</v>
      </c>
    </row>
    <row r="59" spans="2:20" ht="17.25" thickTop="1" thickBot="1">
      <c r="B59" s="95" t="s">
        <v>609</v>
      </c>
      <c r="C59" s="120">
        <v>0.85</v>
      </c>
      <c r="D59" s="97"/>
      <c r="E59" s="108">
        <f t="shared" ref="E59:E60" si="60">IF($C59="","",D59*100/$C59)</f>
        <v>0</v>
      </c>
      <c r="G59" s="98"/>
      <c r="H59" s="108">
        <f t="shared" ref="H59:H60" si="61">IF($C59="","",G59*100/$C59)</f>
        <v>0</v>
      </c>
      <c r="J59" s="98"/>
      <c r="K59" s="108">
        <f t="shared" ref="K59:K60" si="62">IF($C59="","",J59*100/$C59)</f>
        <v>0</v>
      </c>
      <c r="M59" s="98"/>
      <c r="N59" s="108">
        <f t="shared" ref="N59:N60" si="63">IF($C59="","",M59*100/$C59)</f>
        <v>0</v>
      </c>
      <c r="P59" s="98"/>
      <c r="Q59" s="108">
        <f t="shared" ref="Q59:Q60" si="64">IF($C59="","",P59*100/$C59)</f>
        <v>0</v>
      </c>
      <c r="S59" s="98"/>
      <c r="T59" s="108">
        <f t="shared" ref="T59:T60" si="65">IF($C59="","",S59*100/$C59)</f>
        <v>0</v>
      </c>
    </row>
    <row r="60" spans="2:20" ht="17.25" thickTop="1" thickBot="1">
      <c r="B60" s="95"/>
      <c r="C60" s="97"/>
      <c r="D60" s="97"/>
      <c r="E60" s="108" t="str">
        <f t="shared" si="60"/>
        <v/>
      </c>
      <c r="G60" s="98"/>
      <c r="H60" s="108" t="str">
        <f t="shared" si="61"/>
        <v/>
      </c>
      <c r="J60" s="98"/>
      <c r="K60" s="108" t="str">
        <f t="shared" si="62"/>
        <v/>
      </c>
      <c r="M60" s="98"/>
      <c r="N60" s="108" t="str">
        <f t="shared" si="63"/>
        <v/>
      </c>
      <c r="P60" s="98"/>
      <c r="Q60" s="108" t="str">
        <f t="shared" si="64"/>
        <v/>
      </c>
      <c r="S60" s="98"/>
      <c r="T60" s="108" t="str">
        <f t="shared" si="65"/>
        <v/>
      </c>
    </row>
    <row r="61" spans="2:20" ht="17.25" thickTop="1" thickBot="1">
      <c r="B61" s="247" t="str">
        <f>Plan!B14</f>
        <v>Hedef 2.3. Paydaşlarla ilişkiler geliştirilerek odanın etkin tanıtımı sağlanacaktır.</v>
      </c>
      <c r="C61" s="248"/>
      <c r="D61" s="248"/>
      <c r="E61" s="249"/>
      <c r="G61" s="99"/>
      <c r="H61" s="99"/>
      <c r="J61" s="99"/>
      <c r="K61" s="99"/>
      <c r="M61" s="99"/>
      <c r="N61" s="99"/>
      <c r="P61" s="99"/>
      <c r="Q61" s="99"/>
      <c r="S61" s="99"/>
      <c r="T61" s="99"/>
    </row>
    <row r="62" spans="2:20" ht="17.25" thickTop="1" thickBot="1">
      <c r="B62" s="91" t="s">
        <v>132</v>
      </c>
      <c r="C62" s="92" t="s">
        <v>134</v>
      </c>
      <c r="D62" s="92" t="s">
        <v>133</v>
      </c>
      <c r="E62" s="119" t="s">
        <v>135</v>
      </c>
      <c r="G62" s="93" t="s">
        <v>133</v>
      </c>
      <c r="H62" s="94" t="s">
        <v>135</v>
      </c>
      <c r="J62" s="93" t="s">
        <v>133</v>
      </c>
      <c r="K62" s="94" t="s">
        <v>135</v>
      </c>
      <c r="M62" s="93" t="s">
        <v>133</v>
      </c>
      <c r="N62" s="94" t="s">
        <v>135</v>
      </c>
      <c r="P62" s="93" t="s">
        <v>133</v>
      </c>
      <c r="Q62" s="94" t="s">
        <v>135</v>
      </c>
      <c r="S62" s="93" t="s">
        <v>133</v>
      </c>
      <c r="T62" s="94" t="s">
        <v>135</v>
      </c>
    </row>
    <row r="63" spans="2:20" ht="17.25" thickTop="1" thickBot="1">
      <c r="B63" s="134" t="s">
        <v>401</v>
      </c>
      <c r="C63" s="135">
        <v>0.15</v>
      </c>
      <c r="D63" s="97"/>
      <c r="E63" s="108">
        <f>IF($C63="","",D63*100/$C63)</f>
        <v>0</v>
      </c>
      <c r="G63" s="98"/>
      <c r="H63" s="108">
        <f>IF($C63="","",G63*100/$C63)</f>
        <v>0</v>
      </c>
      <c r="J63" s="98"/>
      <c r="K63" s="108">
        <f>IF($C63="","",J63*100/$C63)</f>
        <v>0</v>
      </c>
      <c r="M63" s="98"/>
      <c r="N63" s="108">
        <f>IF($C63="","",M63*100/$C63)</f>
        <v>0</v>
      </c>
      <c r="P63" s="98"/>
      <c r="Q63" s="108">
        <f>IF($C63="","",P63*100/$C63)</f>
        <v>0</v>
      </c>
      <c r="S63" s="98"/>
      <c r="T63" s="108">
        <f>IF($C63="","",S63*100/$C63)</f>
        <v>0</v>
      </c>
    </row>
    <row r="64" spans="2:20" ht="17.25" thickTop="1" thickBot="1">
      <c r="B64" s="95" t="s">
        <v>402</v>
      </c>
      <c r="C64" s="96">
        <v>0.15</v>
      </c>
      <c r="D64" s="97"/>
      <c r="E64" s="108">
        <f t="shared" ref="E64:E65" si="66">IF($C64="","",D64*100/$C64)</f>
        <v>0</v>
      </c>
      <c r="G64" s="98"/>
      <c r="H64" s="108">
        <f t="shared" ref="H64:H65" si="67">IF($C64="","",G64*100/$C64)</f>
        <v>0</v>
      </c>
      <c r="J64" s="98"/>
      <c r="K64" s="108">
        <f t="shared" ref="K64:K65" si="68">IF($C64="","",J64*100/$C64)</f>
        <v>0</v>
      </c>
      <c r="M64" s="98"/>
      <c r="N64" s="108">
        <f t="shared" ref="N64:N65" si="69">IF($C64="","",M64*100/$C64)</f>
        <v>0</v>
      </c>
      <c r="P64" s="98"/>
      <c r="Q64" s="108">
        <f t="shared" ref="Q64:Q65" si="70">IF($C64="","",P64*100/$C64)</f>
        <v>0</v>
      </c>
      <c r="S64" s="98"/>
      <c r="T64" s="108">
        <f t="shared" ref="T64:T65" si="71">IF($C64="","",S64*100/$C64)</f>
        <v>0</v>
      </c>
    </row>
    <row r="65" spans="2:20" ht="17.25" thickTop="1" thickBot="1">
      <c r="B65" s="95"/>
      <c r="C65" s="96"/>
      <c r="D65" s="97"/>
      <c r="E65" s="108" t="str">
        <f t="shared" si="66"/>
        <v/>
      </c>
      <c r="G65" s="98"/>
      <c r="H65" s="108" t="str">
        <f t="shared" si="67"/>
        <v/>
      </c>
      <c r="J65" s="98"/>
      <c r="K65" s="108" t="str">
        <f t="shared" si="68"/>
        <v/>
      </c>
      <c r="M65" s="98"/>
      <c r="N65" s="108" t="str">
        <f t="shared" si="69"/>
        <v/>
      </c>
      <c r="P65" s="98"/>
      <c r="Q65" s="108" t="str">
        <f t="shared" si="70"/>
        <v/>
      </c>
      <c r="S65" s="98"/>
      <c r="T65" s="108" t="str">
        <f t="shared" si="71"/>
        <v/>
      </c>
    </row>
    <row r="66" spans="2:20" ht="17.25" thickTop="1" thickBot="1">
      <c r="B66" s="247" t="str">
        <f>Plan!B15</f>
        <v>Hedef 2.4. Üyelerle ilişkiler güçlendirilecektir.</v>
      </c>
      <c r="C66" s="248"/>
      <c r="D66" s="248"/>
      <c r="E66" s="249"/>
      <c r="G66" s="99"/>
      <c r="H66" s="99"/>
      <c r="J66" s="99"/>
      <c r="K66" s="99"/>
      <c r="M66" s="99"/>
      <c r="N66" s="99"/>
      <c r="P66" s="99"/>
      <c r="Q66" s="99"/>
      <c r="S66" s="99"/>
      <c r="T66" s="99"/>
    </row>
    <row r="67" spans="2:20" ht="17.25" thickTop="1" thickBot="1">
      <c r="B67" s="91" t="s">
        <v>132</v>
      </c>
      <c r="C67" s="92" t="s">
        <v>134</v>
      </c>
      <c r="D67" s="92" t="s">
        <v>133</v>
      </c>
      <c r="E67" s="119" t="s">
        <v>135</v>
      </c>
      <c r="G67" s="93" t="s">
        <v>133</v>
      </c>
      <c r="H67" s="94" t="s">
        <v>135</v>
      </c>
      <c r="J67" s="93" t="s">
        <v>133</v>
      </c>
      <c r="K67" s="94" t="s">
        <v>135</v>
      </c>
      <c r="M67" s="93" t="s">
        <v>133</v>
      </c>
      <c r="N67" s="94" t="s">
        <v>135</v>
      </c>
      <c r="P67" s="93" t="s">
        <v>133</v>
      </c>
      <c r="Q67" s="94" t="s">
        <v>135</v>
      </c>
      <c r="S67" s="93" t="s">
        <v>133</v>
      </c>
      <c r="T67" s="94" t="s">
        <v>135</v>
      </c>
    </row>
    <row r="68" spans="2:20" ht="17.25" thickTop="1" thickBot="1">
      <c r="B68" s="95" t="s">
        <v>403</v>
      </c>
      <c r="C68" s="96">
        <v>0.9</v>
      </c>
      <c r="D68" s="97"/>
      <c r="E68" s="108">
        <f>IF($C68="","",D68*100/$C68)</f>
        <v>0</v>
      </c>
      <c r="G68" s="98"/>
      <c r="H68" s="108">
        <f>IF($C68="","",G68*100/$C68)</f>
        <v>0</v>
      </c>
      <c r="J68" s="98"/>
      <c r="K68" s="108">
        <f>IF($C68="","",J68*100/$C68)</f>
        <v>0</v>
      </c>
      <c r="M68" s="98"/>
      <c r="N68" s="108">
        <f>IF($C68="","",M68*100/$C68)</f>
        <v>0</v>
      </c>
      <c r="P68" s="98"/>
      <c r="Q68" s="108">
        <f>IF($C68="","",P68*100/$C68)</f>
        <v>0</v>
      </c>
      <c r="S68" s="98"/>
      <c r="T68" s="108">
        <f>IF($C68="","",S68*100/$C68)</f>
        <v>0</v>
      </c>
    </row>
    <row r="69" spans="2:20" ht="17.25" thickTop="1" thickBot="1">
      <c r="B69" s="95" t="s">
        <v>404</v>
      </c>
      <c r="C69" s="178">
        <v>500</v>
      </c>
      <c r="D69" s="97"/>
      <c r="E69" s="108">
        <f t="shared" ref="E69:E70" si="72">IF($C69="","",D69*100/$C69)</f>
        <v>0</v>
      </c>
      <c r="G69" s="98"/>
      <c r="H69" s="108">
        <f t="shared" ref="H69:H70" si="73">IF($C69="","",G69*100/$C69)</f>
        <v>0</v>
      </c>
      <c r="J69" s="98"/>
      <c r="K69" s="108">
        <f t="shared" ref="K69:K70" si="74">IF($C69="","",J69*100/$C69)</f>
        <v>0</v>
      </c>
      <c r="M69" s="98"/>
      <c r="N69" s="108">
        <f t="shared" ref="N69:N70" si="75">IF($C69="","",M69*100/$C69)</f>
        <v>0</v>
      </c>
      <c r="P69" s="98"/>
      <c r="Q69" s="108">
        <f t="shared" ref="Q69:Q70" si="76">IF($C69="","",P69*100/$C69)</f>
        <v>0</v>
      </c>
      <c r="S69" s="98"/>
      <c r="T69" s="108">
        <f t="shared" ref="T69:T70" si="77">IF($C69="","",S69*100/$C69)</f>
        <v>0</v>
      </c>
    </row>
    <row r="70" spans="2:20" ht="17.25" thickTop="1" thickBot="1">
      <c r="B70" s="95" t="s">
        <v>405</v>
      </c>
      <c r="C70" s="96">
        <v>0.9</v>
      </c>
      <c r="D70" s="97"/>
      <c r="E70" s="108">
        <f t="shared" si="72"/>
        <v>0</v>
      </c>
      <c r="G70" s="98"/>
      <c r="H70" s="108">
        <f t="shared" si="73"/>
        <v>0</v>
      </c>
      <c r="J70" s="98"/>
      <c r="K70" s="108">
        <f t="shared" si="74"/>
        <v>0</v>
      </c>
      <c r="M70" s="98"/>
      <c r="N70" s="108">
        <f t="shared" si="75"/>
        <v>0</v>
      </c>
      <c r="P70" s="98"/>
      <c r="Q70" s="108">
        <f t="shared" si="76"/>
        <v>0</v>
      </c>
      <c r="S70" s="98"/>
      <c r="T70" s="108">
        <f t="shared" si="77"/>
        <v>0</v>
      </c>
    </row>
    <row r="71" spans="2:20" ht="17.25" thickTop="1" thickBot="1">
      <c r="B71" s="247" t="str">
        <f>Plan!B16</f>
        <v>Hedef 2.5. Proje geliştirme ve yönetme kapasitesi geliştirilecektir.</v>
      </c>
      <c r="C71" s="248"/>
      <c r="D71" s="248"/>
      <c r="E71" s="249"/>
      <c r="G71" s="99"/>
      <c r="H71" s="99"/>
      <c r="J71" s="99"/>
      <c r="K71" s="99"/>
      <c r="M71" s="99"/>
      <c r="N71" s="99"/>
      <c r="P71" s="99"/>
      <c r="Q71" s="99"/>
      <c r="S71" s="99"/>
      <c r="T71" s="99"/>
    </row>
    <row r="72" spans="2:20" ht="18" customHeight="1" thickTop="1" thickBot="1">
      <c r="B72" s="91" t="s">
        <v>132</v>
      </c>
      <c r="C72" s="92" t="s">
        <v>134</v>
      </c>
      <c r="D72" s="92" t="s">
        <v>133</v>
      </c>
      <c r="E72" s="119" t="s">
        <v>135</v>
      </c>
      <c r="G72" s="93" t="s">
        <v>133</v>
      </c>
      <c r="H72" s="94" t="s">
        <v>135</v>
      </c>
      <c r="J72" s="93" t="s">
        <v>133</v>
      </c>
      <c r="K72" s="94" t="s">
        <v>135</v>
      </c>
      <c r="M72" s="93" t="s">
        <v>133</v>
      </c>
      <c r="N72" s="94" t="s">
        <v>135</v>
      </c>
      <c r="P72" s="93" t="s">
        <v>133</v>
      </c>
      <c r="Q72" s="94" t="s">
        <v>135</v>
      </c>
      <c r="S72" s="93" t="s">
        <v>133</v>
      </c>
      <c r="T72" s="94" t="s">
        <v>135</v>
      </c>
    </row>
    <row r="73" spans="2:20" ht="17.25" thickTop="1" thickBot="1">
      <c r="B73" s="95" t="s">
        <v>406</v>
      </c>
      <c r="C73" s="178">
        <v>3</v>
      </c>
      <c r="D73" s="97"/>
      <c r="E73" s="108">
        <f>IF($C73="","",D73*100/$C73)</f>
        <v>0</v>
      </c>
      <c r="G73" s="98"/>
      <c r="H73" s="108">
        <f>IF($C73="","",G73*100/$C73)</f>
        <v>0</v>
      </c>
      <c r="J73" s="98"/>
      <c r="K73" s="108">
        <f>IF($C73="","",J73*100/$C73)</f>
        <v>0</v>
      </c>
      <c r="M73" s="98"/>
      <c r="N73" s="108">
        <f>IF($C73="","",M73*100/$C73)</f>
        <v>0</v>
      </c>
      <c r="P73" s="98"/>
      <c r="Q73" s="108">
        <f>IF($C73="","",P73*100/$C73)</f>
        <v>0</v>
      </c>
      <c r="S73" s="98"/>
      <c r="T73" s="108">
        <f>IF($C73="","",S73*100/$C73)</f>
        <v>0</v>
      </c>
    </row>
    <row r="74" spans="2:20" ht="17.25" thickTop="1" thickBot="1">
      <c r="B74" s="95" t="s">
        <v>601</v>
      </c>
      <c r="C74" s="97">
        <v>10</v>
      </c>
      <c r="D74" s="97"/>
      <c r="E74" s="108">
        <f t="shared" ref="E74:E75" si="78">IF($C74="","",D74*100/$C74)</f>
        <v>0</v>
      </c>
      <c r="G74" s="98"/>
      <c r="H74" s="108">
        <f>IF($C74="","",G74*100/$C74)</f>
        <v>0</v>
      </c>
      <c r="J74" s="98"/>
      <c r="K74" s="108">
        <f t="shared" ref="K74:K75" si="79">IF($C74="","",J74*100/$C74)</f>
        <v>0</v>
      </c>
      <c r="M74" s="98"/>
      <c r="N74" s="108">
        <f t="shared" ref="N74:N75" si="80">IF($C74="","",M74*100/$C74)</f>
        <v>0</v>
      </c>
      <c r="P74" s="98"/>
      <c r="Q74" s="108">
        <f t="shared" ref="Q74:Q75" si="81">IF($C74="","",P74*100/$C74)</f>
        <v>0</v>
      </c>
      <c r="S74" s="98"/>
      <c r="T74" s="108">
        <f t="shared" ref="T74:T75" si="82">IF($C74="","",S74*100/$C74)</f>
        <v>0</v>
      </c>
    </row>
    <row r="75" spans="2:20" ht="17.25" thickTop="1" thickBot="1">
      <c r="B75" s="95"/>
      <c r="C75" s="97"/>
      <c r="D75" s="97"/>
      <c r="E75" s="108" t="str">
        <f t="shared" si="78"/>
        <v/>
      </c>
      <c r="G75" s="98"/>
      <c r="H75" s="108" t="str">
        <f>IF($C75="","",G75*100/$C75)</f>
        <v/>
      </c>
      <c r="J75" s="98"/>
      <c r="K75" s="108" t="str">
        <f t="shared" si="79"/>
        <v/>
      </c>
      <c r="M75" s="98"/>
      <c r="N75" s="108" t="str">
        <f t="shared" si="80"/>
        <v/>
      </c>
      <c r="P75" s="98"/>
      <c r="Q75" s="108" t="str">
        <f t="shared" si="81"/>
        <v/>
      </c>
      <c r="S75" s="98"/>
      <c r="T75" s="108" t="str">
        <f t="shared" si="82"/>
        <v/>
      </c>
    </row>
    <row r="76" spans="2:20" ht="17.25" hidden="1" thickTop="1" thickBot="1">
      <c r="B76" s="247">
        <f>Plan!B17</f>
        <v>0</v>
      </c>
      <c r="C76" s="248"/>
      <c r="D76" s="248"/>
      <c r="E76" s="249"/>
      <c r="G76" s="99"/>
      <c r="H76" s="99"/>
      <c r="J76" s="99"/>
      <c r="K76" s="99"/>
      <c r="M76" s="99"/>
      <c r="N76" s="99"/>
      <c r="P76" s="99"/>
      <c r="Q76" s="99"/>
      <c r="S76" s="99"/>
      <c r="T76" s="99"/>
    </row>
    <row r="77" spans="2:20" ht="17.25" hidden="1" thickTop="1" thickBot="1">
      <c r="B77" s="91" t="s">
        <v>132</v>
      </c>
      <c r="C77" s="92" t="s">
        <v>134</v>
      </c>
      <c r="D77" s="92" t="s">
        <v>133</v>
      </c>
      <c r="E77" s="119" t="s">
        <v>135</v>
      </c>
      <c r="G77" s="93" t="s">
        <v>133</v>
      </c>
      <c r="H77" s="94" t="s">
        <v>135</v>
      </c>
      <c r="J77" s="93" t="s">
        <v>133</v>
      </c>
      <c r="K77" s="94" t="s">
        <v>135</v>
      </c>
      <c r="M77" s="93" t="s">
        <v>133</v>
      </c>
      <c r="N77" s="94" t="s">
        <v>135</v>
      </c>
      <c r="P77" s="93" t="s">
        <v>133</v>
      </c>
      <c r="Q77" s="94" t="s">
        <v>135</v>
      </c>
      <c r="S77" s="93" t="s">
        <v>133</v>
      </c>
      <c r="T77" s="94" t="s">
        <v>135</v>
      </c>
    </row>
    <row r="78" spans="2:20" ht="17.25" hidden="1" thickTop="1" thickBot="1">
      <c r="B78" s="95"/>
      <c r="C78" s="96"/>
      <c r="D78" s="97"/>
      <c r="E78" s="108" t="str">
        <f>IF($C78="","",D78*100/$C78)</f>
        <v/>
      </c>
      <c r="G78" s="98"/>
      <c r="H78" s="108" t="str">
        <f>IF($C78="","",G78*100/$C78)</f>
        <v/>
      </c>
      <c r="J78" s="98"/>
      <c r="K78" s="108" t="str">
        <f>IF($C78="","",J78*100/$C78)</f>
        <v/>
      </c>
      <c r="M78" s="98"/>
      <c r="N78" s="108" t="str">
        <f>IF($C78="","",M78*100/$C78)</f>
        <v/>
      </c>
      <c r="P78" s="98"/>
      <c r="Q78" s="108" t="str">
        <f>IF($C78="","",P78*100/$C78)</f>
        <v/>
      </c>
      <c r="S78" s="98"/>
      <c r="T78" s="108" t="str">
        <f>IF($C78="","",S78*100/$C78)</f>
        <v/>
      </c>
    </row>
    <row r="79" spans="2:20" ht="17.25" hidden="1" thickTop="1" thickBot="1">
      <c r="B79" s="95"/>
      <c r="C79" s="97"/>
      <c r="D79" s="97"/>
      <c r="E79" s="108" t="str">
        <f t="shared" ref="E79:E80" si="83">IF($C79="","",D79*100/$C79)</f>
        <v/>
      </c>
      <c r="G79" s="98"/>
      <c r="H79" s="108" t="str">
        <f t="shared" ref="H79:H80" si="84">IF($C79="","",G79*100/$C79)</f>
        <v/>
      </c>
      <c r="J79" s="98"/>
      <c r="K79" s="108" t="str">
        <f t="shared" ref="K79:K80" si="85">IF($C79="","",J79*100/$C79)</f>
        <v/>
      </c>
      <c r="M79" s="98"/>
      <c r="N79" s="108" t="str">
        <f t="shared" ref="N79:N80" si="86">IF($C79="","",M79*100/$C79)</f>
        <v/>
      </c>
      <c r="P79" s="98"/>
      <c r="Q79" s="108" t="str">
        <f t="shared" ref="Q79:Q80" si="87">IF($C79="","",P79*100/$C79)</f>
        <v/>
      </c>
      <c r="S79" s="98"/>
      <c r="T79" s="108" t="str">
        <f t="shared" ref="T79:T80" si="88">IF($C79="","",S79*100/$C79)</f>
        <v/>
      </c>
    </row>
    <row r="80" spans="2:20" ht="17.25" hidden="1" thickTop="1" thickBot="1">
      <c r="B80" s="95"/>
      <c r="C80" s="97"/>
      <c r="D80" s="97"/>
      <c r="E80" s="108" t="str">
        <f t="shared" si="83"/>
        <v/>
      </c>
      <c r="G80" s="98"/>
      <c r="H80" s="108" t="str">
        <f t="shared" si="84"/>
        <v/>
      </c>
      <c r="J80" s="98"/>
      <c r="K80" s="108" t="str">
        <f t="shared" si="85"/>
        <v/>
      </c>
      <c r="M80" s="98"/>
      <c r="N80" s="108" t="str">
        <f t="shared" si="86"/>
        <v/>
      </c>
      <c r="P80" s="98"/>
      <c r="Q80" s="108" t="str">
        <f t="shared" si="87"/>
        <v/>
      </c>
      <c r="S80" s="98"/>
      <c r="T80" s="108" t="str">
        <f t="shared" si="88"/>
        <v/>
      </c>
    </row>
    <row r="81" spans="2:20" ht="17.25" hidden="1" thickTop="1" thickBot="1">
      <c r="B81" s="247">
        <f>Plan!B18</f>
        <v>0</v>
      </c>
      <c r="C81" s="248"/>
      <c r="D81" s="248"/>
      <c r="E81" s="249"/>
      <c r="G81" s="99"/>
      <c r="H81" s="99"/>
      <c r="J81" s="99"/>
      <c r="K81" s="99"/>
      <c r="M81" s="99"/>
      <c r="N81" s="99"/>
      <c r="P81" s="99"/>
      <c r="Q81" s="99"/>
      <c r="S81" s="99"/>
      <c r="T81" s="99"/>
    </row>
    <row r="82" spans="2:20" ht="17.25" hidden="1" thickTop="1" thickBot="1">
      <c r="B82" s="91" t="s">
        <v>132</v>
      </c>
      <c r="C82" s="92" t="s">
        <v>134</v>
      </c>
      <c r="D82" s="92" t="s">
        <v>133</v>
      </c>
      <c r="E82" s="119" t="s">
        <v>135</v>
      </c>
      <c r="G82" s="93" t="s">
        <v>133</v>
      </c>
      <c r="H82" s="94" t="s">
        <v>135</v>
      </c>
      <c r="J82" s="93" t="s">
        <v>133</v>
      </c>
      <c r="K82" s="94" t="s">
        <v>135</v>
      </c>
      <c r="M82" s="93" t="s">
        <v>133</v>
      </c>
      <c r="N82" s="94" t="s">
        <v>135</v>
      </c>
      <c r="P82" s="93" t="s">
        <v>133</v>
      </c>
      <c r="Q82" s="94" t="s">
        <v>135</v>
      </c>
      <c r="S82" s="93" t="s">
        <v>133</v>
      </c>
      <c r="T82" s="94" t="s">
        <v>135</v>
      </c>
    </row>
    <row r="83" spans="2:20" ht="17.25" hidden="1" thickTop="1" thickBot="1">
      <c r="B83" s="95"/>
      <c r="C83" s="97"/>
      <c r="D83" s="97"/>
      <c r="E83" s="108" t="str">
        <f>IF($C83="","",D83*100/$C83)</f>
        <v/>
      </c>
      <c r="G83" s="98"/>
      <c r="H83" s="108" t="str">
        <f>IF($C83="","",G83*100/$C83)</f>
        <v/>
      </c>
      <c r="J83" s="98"/>
      <c r="K83" s="108" t="str">
        <f>IF($C83="","",J83*100/$C83)</f>
        <v/>
      </c>
      <c r="M83" s="98"/>
      <c r="N83" s="108" t="str">
        <f>IF($C83="","",M83*100/$C83)</f>
        <v/>
      </c>
      <c r="P83" s="98"/>
      <c r="Q83" s="108" t="str">
        <f>IF($C83="","",P83*100/$C83)</f>
        <v/>
      </c>
      <c r="S83" s="98"/>
      <c r="T83" s="108" t="str">
        <f>IF($C83="","",S83*100/$C83)</f>
        <v/>
      </c>
    </row>
    <row r="84" spans="2:20" ht="17.25" hidden="1" thickTop="1" thickBot="1">
      <c r="B84" s="95"/>
      <c r="C84" s="97"/>
      <c r="D84" s="97"/>
      <c r="E84" s="108" t="str">
        <f t="shared" ref="E84:E85" si="89">IF($C84="","",D84*100/$C84)</f>
        <v/>
      </c>
      <c r="G84" s="98"/>
      <c r="H84" s="108" t="str">
        <f t="shared" ref="H84:H85" si="90">IF($C84="","",G84*100/$C84)</f>
        <v/>
      </c>
      <c r="J84" s="98"/>
      <c r="K84" s="108" t="str">
        <f t="shared" ref="K84:K85" si="91">IF($C84="","",J84*100/$C84)</f>
        <v/>
      </c>
      <c r="M84" s="98"/>
      <c r="N84" s="108" t="str">
        <f t="shared" ref="N84:N85" si="92">IF($C84="","",M84*100/$C84)</f>
        <v/>
      </c>
      <c r="P84" s="98"/>
      <c r="Q84" s="108" t="str">
        <f t="shared" ref="Q84:Q85" si="93">IF($C84="","",P84*100/$C84)</f>
        <v/>
      </c>
      <c r="S84" s="98"/>
      <c r="T84" s="108" t="str">
        <f t="shared" ref="T84:T85" si="94">IF($C84="","",S84*100/$C84)</f>
        <v/>
      </c>
    </row>
    <row r="85" spans="2:20" ht="17.25" hidden="1" thickTop="1" thickBot="1">
      <c r="B85" s="95"/>
      <c r="C85" s="97"/>
      <c r="D85" s="97"/>
      <c r="E85" s="108" t="str">
        <f t="shared" si="89"/>
        <v/>
      </c>
      <c r="G85" s="98"/>
      <c r="H85" s="108" t="str">
        <f t="shared" si="90"/>
        <v/>
      </c>
      <c r="J85" s="98"/>
      <c r="K85" s="108" t="str">
        <f t="shared" si="91"/>
        <v/>
      </c>
      <c r="M85" s="98"/>
      <c r="N85" s="108" t="str">
        <f t="shared" si="92"/>
        <v/>
      </c>
      <c r="P85" s="98"/>
      <c r="Q85" s="108" t="str">
        <f t="shared" si="93"/>
        <v/>
      </c>
      <c r="S85" s="98"/>
      <c r="T85" s="108" t="str">
        <f t="shared" si="94"/>
        <v/>
      </c>
    </row>
    <row r="86" spans="2:20" ht="17.25" hidden="1" thickTop="1" thickBot="1">
      <c r="B86" s="247">
        <f>Plan!B19</f>
        <v>0</v>
      </c>
      <c r="C86" s="248"/>
      <c r="D86" s="248"/>
      <c r="E86" s="249"/>
      <c r="G86" s="99"/>
      <c r="H86" s="99"/>
      <c r="J86" s="99"/>
      <c r="K86" s="99"/>
      <c r="M86" s="99"/>
      <c r="N86" s="99"/>
      <c r="P86" s="99"/>
      <c r="Q86" s="99"/>
      <c r="S86" s="99"/>
      <c r="T86" s="99"/>
    </row>
    <row r="87" spans="2:20" ht="17.25" hidden="1" thickTop="1" thickBot="1">
      <c r="B87" s="91" t="s">
        <v>132</v>
      </c>
      <c r="C87" s="92" t="s">
        <v>134</v>
      </c>
      <c r="D87" s="92" t="s">
        <v>133</v>
      </c>
      <c r="E87" s="119" t="s">
        <v>135</v>
      </c>
      <c r="G87" s="93" t="s">
        <v>133</v>
      </c>
      <c r="H87" s="94" t="s">
        <v>135</v>
      </c>
      <c r="J87" s="93" t="s">
        <v>133</v>
      </c>
      <c r="K87" s="94" t="s">
        <v>135</v>
      </c>
      <c r="M87" s="93" t="s">
        <v>133</v>
      </c>
      <c r="N87" s="94" t="s">
        <v>135</v>
      </c>
      <c r="P87" s="93" t="s">
        <v>133</v>
      </c>
      <c r="Q87" s="94" t="s">
        <v>135</v>
      </c>
      <c r="S87" s="93" t="s">
        <v>133</v>
      </c>
      <c r="T87" s="94" t="s">
        <v>135</v>
      </c>
    </row>
    <row r="88" spans="2:20" ht="17.25" hidden="1" thickTop="1" thickBot="1">
      <c r="B88" s="95"/>
      <c r="C88" s="97"/>
      <c r="D88" s="97"/>
      <c r="E88" s="108" t="str">
        <f>IF($C88="","",D88*100/$C88)</f>
        <v/>
      </c>
      <c r="G88" s="98"/>
      <c r="H88" s="108" t="str">
        <f>IF($C88="","",G88*100/$C88)</f>
        <v/>
      </c>
      <c r="J88" s="98"/>
      <c r="K88" s="108" t="str">
        <f>IF($C88="","",J88*100/$C88)</f>
        <v/>
      </c>
      <c r="M88" s="98"/>
      <c r="N88" s="108" t="str">
        <f>IF($C88="","",M88*100/$C88)</f>
        <v/>
      </c>
      <c r="P88" s="98"/>
      <c r="Q88" s="108" t="str">
        <f>IF($C88="","",P88*100/$C88)</f>
        <v/>
      </c>
      <c r="S88" s="98"/>
      <c r="T88" s="108" t="str">
        <f>IF($C88="","",S88*100/$C88)</f>
        <v/>
      </c>
    </row>
    <row r="89" spans="2:20" ht="17.25" hidden="1" thickTop="1" thickBot="1">
      <c r="B89" s="95"/>
      <c r="C89" s="97"/>
      <c r="D89" s="97"/>
      <c r="E89" s="108" t="str">
        <f t="shared" ref="E89:E90" si="95">IF($C89="","",D89*100/$C89)</f>
        <v/>
      </c>
      <c r="G89" s="98"/>
      <c r="H89" s="108" t="str">
        <f t="shared" ref="H89:H90" si="96">IF($C89="","",G89*100/$C89)</f>
        <v/>
      </c>
      <c r="J89" s="98"/>
      <c r="K89" s="108" t="str">
        <f t="shared" ref="K89:K90" si="97">IF($C89="","",J89*100/$C89)</f>
        <v/>
      </c>
      <c r="M89" s="98"/>
      <c r="N89" s="108" t="str">
        <f t="shared" ref="N89:N90" si="98">IF($C89="","",M89*100/$C89)</f>
        <v/>
      </c>
      <c r="P89" s="98"/>
      <c r="Q89" s="108" t="str">
        <f t="shared" ref="Q89:Q90" si="99">IF($C89="","",P89*100/$C89)</f>
        <v/>
      </c>
      <c r="S89" s="98"/>
      <c r="T89" s="108" t="str">
        <f t="shared" ref="T89:T90" si="100">IF($C89="","",S89*100/$C89)</f>
        <v/>
      </c>
    </row>
    <row r="90" spans="2:20" ht="17.25" hidden="1" thickTop="1" thickBot="1">
      <c r="B90" s="95"/>
      <c r="C90" s="97"/>
      <c r="D90" s="97"/>
      <c r="E90" s="108" t="str">
        <f t="shared" si="95"/>
        <v/>
      </c>
      <c r="G90" s="98"/>
      <c r="H90" s="108" t="str">
        <f t="shared" si="96"/>
        <v/>
      </c>
      <c r="J90" s="98"/>
      <c r="K90" s="108" t="str">
        <f t="shared" si="97"/>
        <v/>
      </c>
      <c r="M90" s="98"/>
      <c r="N90" s="108" t="str">
        <f t="shared" si="98"/>
        <v/>
      </c>
      <c r="P90" s="98"/>
      <c r="Q90" s="108" t="str">
        <f t="shared" si="99"/>
        <v/>
      </c>
      <c r="S90" s="98"/>
      <c r="T90" s="108" t="str">
        <f t="shared" si="100"/>
        <v/>
      </c>
    </row>
    <row r="91" spans="2:20" ht="16.5" thickTop="1">
      <c r="B91" s="202" t="s">
        <v>417</v>
      </c>
      <c r="C91" s="199"/>
      <c r="D91" s="199"/>
      <c r="E91" s="200"/>
      <c r="F91" s="201"/>
      <c r="G91" s="199"/>
      <c r="H91" s="200"/>
      <c r="I91" s="201"/>
      <c r="J91" s="199"/>
      <c r="K91" s="200"/>
      <c r="L91" s="201"/>
      <c r="M91" s="199"/>
      <c r="N91" s="200"/>
      <c r="O91" s="201"/>
      <c r="P91" s="199"/>
      <c r="Q91" s="200"/>
      <c r="R91" s="201"/>
      <c r="S91" s="199"/>
      <c r="T91" s="200"/>
    </row>
    <row r="92" spans="2:20" ht="16.5" thickBot="1"/>
    <row r="93" spans="2:20" ht="17.25" thickTop="1" thickBot="1">
      <c r="B93" s="253" t="str">
        <f>Plan!B20</f>
        <v>Stratejik Amaç 3. Hizmetlerimizin Kalitesini Yükseltmek</v>
      </c>
      <c r="C93" s="254"/>
      <c r="D93" s="254"/>
      <c r="E93" s="255"/>
      <c r="G93" s="259">
        <v>2019</v>
      </c>
      <c r="H93" s="259"/>
      <c r="I93" s="73"/>
      <c r="J93" s="259">
        <v>2020</v>
      </c>
      <c r="K93" s="259"/>
      <c r="L93" s="73"/>
      <c r="M93" s="259">
        <v>2021</v>
      </c>
      <c r="N93" s="259"/>
      <c r="O93" s="73"/>
      <c r="P93" s="259">
        <v>2022</v>
      </c>
      <c r="Q93" s="259"/>
      <c r="R93" s="73"/>
      <c r="S93" s="259">
        <v>2023</v>
      </c>
      <c r="T93" s="259"/>
    </row>
    <row r="94" spans="2:20" ht="17.25" thickTop="1" thickBot="1">
      <c r="B94" s="250" t="str">
        <f>Plan!B21</f>
        <v>Hedef 3.1. Üyelerimizin komite ve sektörel bazda, nitelikli biçimde, bir araya gelmeleri sağlanacaktır.</v>
      </c>
      <c r="C94" s="251"/>
      <c r="D94" s="251"/>
      <c r="E94" s="252"/>
      <c r="G94" s="70"/>
      <c r="H94" s="70"/>
      <c r="J94" s="70"/>
      <c r="K94" s="70"/>
      <c r="M94" s="70"/>
      <c r="N94" s="70"/>
      <c r="P94" s="70"/>
      <c r="Q94" s="70"/>
      <c r="S94" s="70"/>
      <c r="T94" s="70"/>
    </row>
    <row r="95" spans="2:20" ht="17.25" thickTop="1" thickBot="1">
      <c r="B95" s="100" t="s">
        <v>132</v>
      </c>
      <c r="C95" s="101" t="s">
        <v>134</v>
      </c>
      <c r="D95" s="101" t="s">
        <v>133</v>
      </c>
      <c r="E95" s="121" t="s">
        <v>135</v>
      </c>
      <c r="G95" s="102" t="s">
        <v>133</v>
      </c>
      <c r="H95" s="103" t="s">
        <v>135</v>
      </c>
      <c r="J95" s="102" t="s">
        <v>133</v>
      </c>
      <c r="K95" s="103" t="s">
        <v>135</v>
      </c>
      <c r="M95" s="102" t="s">
        <v>133</v>
      </c>
      <c r="N95" s="103" t="s">
        <v>135</v>
      </c>
      <c r="P95" s="102" t="s">
        <v>133</v>
      </c>
      <c r="Q95" s="103" t="s">
        <v>135</v>
      </c>
      <c r="S95" s="102" t="s">
        <v>133</v>
      </c>
      <c r="T95" s="103" t="s">
        <v>135</v>
      </c>
    </row>
    <row r="96" spans="2:20" ht="17.25" thickTop="1" thickBot="1">
      <c r="B96" s="137" t="s">
        <v>602</v>
      </c>
      <c r="C96" s="214">
        <v>5</v>
      </c>
      <c r="D96" s="106"/>
      <c r="E96" s="108">
        <f>IF($C96="","",D96*100/$C96)</f>
        <v>0</v>
      </c>
      <c r="G96" s="107"/>
      <c r="H96" s="108">
        <f>IF($C96="","",G96*100/$C96)</f>
        <v>0</v>
      </c>
      <c r="J96" s="107"/>
      <c r="K96" s="108">
        <f>IF($C96="","",J96*100/$C96)</f>
        <v>0</v>
      </c>
      <c r="M96" s="107"/>
      <c r="N96" s="108">
        <f>IF($C96="","",M96*100/$C96)</f>
        <v>0</v>
      </c>
      <c r="P96" s="107"/>
      <c r="Q96" s="108">
        <f>IF($C96="","",P96*100/$C96)</f>
        <v>0</v>
      </c>
      <c r="S96" s="107"/>
      <c r="T96" s="108">
        <f>IF($C96="","",S96*100/$C96)</f>
        <v>0</v>
      </c>
    </row>
    <row r="97" spans="2:20" ht="17.25" thickTop="1" thickBot="1">
      <c r="B97" s="104" t="s">
        <v>603</v>
      </c>
      <c r="C97" s="215">
        <v>0.85</v>
      </c>
      <c r="D97" s="106"/>
      <c r="E97" s="108">
        <f t="shared" ref="E97:E98" si="101">IF($C97="","",D97*100/$C97)</f>
        <v>0</v>
      </c>
      <c r="G97" s="107"/>
      <c r="H97" s="108">
        <f t="shared" ref="H97:H98" si="102">IF($C97="","",G97*100/$C97)</f>
        <v>0</v>
      </c>
      <c r="J97" s="107"/>
      <c r="K97" s="108">
        <f t="shared" ref="K97:K98" si="103">IF($C97="","",J97*100/$C97)</f>
        <v>0</v>
      </c>
      <c r="M97" s="107"/>
      <c r="N97" s="108">
        <f t="shared" ref="N97:N98" si="104">IF($C97="","",M97*100/$C97)</f>
        <v>0</v>
      </c>
      <c r="P97" s="107"/>
      <c r="Q97" s="108">
        <f t="shared" ref="Q97:Q98" si="105">IF($C97="","",P97*100/$C97)</f>
        <v>0</v>
      </c>
      <c r="S97" s="107"/>
      <c r="T97" s="108">
        <f t="shared" ref="T97:T98" si="106">IF($C97="","",S97*100/$C97)</f>
        <v>0</v>
      </c>
    </row>
    <row r="98" spans="2:20" ht="17.25" thickTop="1" thickBot="1">
      <c r="B98" s="104"/>
      <c r="C98" s="105"/>
      <c r="D98" s="106"/>
      <c r="E98" s="108" t="str">
        <f t="shared" si="101"/>
        <v/>
      </c>
      <c r="G98" s="107"/>
      <c r="H98" s="108" t="str">
        <f t="shared" si="102"/>
        <v/>
      </c>
      <c r="J98" s="107"/>
      <c r="K98" s="108" t="str">
        <f t="shared" si="103"/>
        <v/>
      </c>
      <c r="M98" s="107"/>
      <c r="N98" s="108" t="str">
        <f t="shared" si="104"/>
        <v/>
      </c>
      <c r="P98" s="107"/>
      <c r="Q98" s="108" t="str">
        <f t="shared" si="105"/>
        <v/>
      </c>
      <c r="S98" s="107"/>
      <c r="T98" s="108" t="str">
        <f t="shared" si="106"/>
        <v/>
      </c>
    </row>
    <row r="99" spans="2:20" ht="17.25" thickTop="1" thickBot="1">
      <c r="B99" s="250" t="str">
        <f>Plan!B22</f>
        <v>Hedef 3.2. Üyelerimize, ihtiyaçları doğrultusunda, bilgi ve danışmanlık desteği verilecektir.</v>
      </c>
      <c r="C99" s="251"/>
      <c r="D99" s="251"/>
      <c r="E99" s="252"/>
      <c r="G99" s="99"/>
      <c r="H99" s="99"/>
      <c r="J99" s="99"/>
      <c r="K99" s="99"/>
      <c r="M99" s="99"/>
      <c r="N99" s="99"/>
      <c r="P99" s="99"/>
      <c r="Q99" s="99"/>
      <c r="S99" s="99"/>
      <c r="T99" s="99"/>
    </row>
    <row r="100" spans="2:20" ht="17.25" thickTop="1" thickBot="1">
      <c r="B100" s="100" t="s">
        <v>132</v>
      </c>
      <c r="C100" s="101" t="s">
        <v>134</v>
      </c>
      <c r="D100" s="101" t="s">
        <v>133</v>
      </c>
      <c r="E100" s="121" t="s">
        <v>135</v>
      </c>
      <c r="G100" s="102" t="s">
        <v>133</v>
      </c>
      <c r="H100" s="103" t="s">
        <v>135</v>
      </c>
      <c r="J100" s="102" t="s">
        <v>133</v>
      </c>
      <c r="K100" s="103" t="s">
        <v>135</v>
      </c>
      <c r="M100" s="102" t="s">
        <v>133</v>
      </c>
      <c r="N100" s="103" t="s">
        <v>135</v>
      </c>
      <c r="P100" s="102" t="s">
        <v>133</v>
      </c>
      <c r="Q100" s="103" t="s">
        <v>135</v>
      </c>
      <c r="S100" s="102" t="s">
        <v>133</v>
      </c>
      <c r="T100" s="103" t="s">
        <v>135</v>
      </c>
    </row>
    <row r="101" spans="2:20" ht="17.25" thickTop="1" thickBot="1">
      <c r="B101" s="137" t="s">
        <v>407</v>
      </c>
      <c r="C101" s="158">
        <v>10</v>
      </c>
      <c r="D101" s="106"/>
      <c r="E101" s="108">
        <f>IF($C101="","",D101*100/$C101)</f>
        <v>0</v>
      </c>
      <c r="G101" s="107"/>
      <c r="H101" s="108">
        <f>IF($C101="","",G101*100/$C101)</f>
        <v>0</v>
      </c>
      <c r="J101" s="107"/>
      <c r="K101" s="108">
        <f>IF($C101="","",J101*100/$C101)</f>
        <v>0</v>
      </c>
      <c r="M101" s="107"/>
      <c r="N101" s="108">
        <f>IF($C101="","",M101*100/$C101)</f>
        <v>0</v>
      </c>
      <c r="P101" s="107"/>
      <c r="Q101" s="108">
        <f>IF($C101="","",P101*100/$C101)</f>
        <v>0</v>
      </c>
      <c r="S101" s="107"/>
      <c r="T101" s="108">
        <f>IF($C101="","",S101*100/$C101)</f>
        <v>0</v>
      </c>
    </row>
    <row r="102" spans="2:20" ht="17.25" thickTop="1" thickBot="1">
      <c r="B102" s="104" t="s">
        <v>408</v>
      </c>
      <c r="C102" s="179">
        <v>5</v>
      </c>
      <c r="D102" s="106"/>
      <c r="E102" s="108">
        <f t="shared" ref="E102:E103" si="107">IF($C102="","",D102*100/$C102)</f>
        <v>0</v>
      </c>
      <c r="G102" s="107"/>
      <c r="H102" s="108">
        <f t="shared" ref="H102:H103" si="108">IF($C102="","",G102*100/$C102)</f>
        <v>0</v>
      </c>
      <c r="J102" s="107"/>
      <c r="K102" s="108">
        <f t="shared" ref="K102:K103" si="109">IF($C102="","",J102*100/$C102)</f>
        <v>0</v>
      </c>
      <c r="M102" s="107"/>
      <c r="N102" s="108">
        <f t="shared" ref="N102:N103" si="110">IF($C102="","",M102*100/$C102)</f>
        <v>0</v>
      </c>
      <c r="P102" s="107"/>
      <c r="Q102" s="108">
        <f t="shared" ref="Q102:Q103" si="111">IF($C102="","",P102*100/$C102)</f>
        <v>0</v>
      </c>
      <c r="S102" s="107"/>
      <c r="T102" s="108">
        <f t="shared" ref="T102:T103" si="112">IF($C102="","",S102*100/$C102)</f>
        <v>0</v>
      </c>
    </row>
    <row r="103" spans="2:20" ht="17.25" thickTop="1" thickBot="1">
      <c r="B103" s="104" t="s">
        <v>409</v>
      </c>
      <c r="C103" s="105">
        <v>0.9</v>
      </c>
      <c r="D103" s="106"/>
      <c r="E103" s="108">
        <f t="shared" si="107"/>
        <v>0</v>
      </c>
      <c r="G103" s="107"/>
      <c r="H103" s="108">
        <f t="shared" si="108"/>
        <v>0</v>
      </c>
      <c r="J103" s="107"/>
      <c r="K103" s="108">
        <f t="shared" si="109"/>
        <v>0</v>
      </c>
      <c r="M103" s="107"/>
      <c r="N103" s="108">
        <f t="shared" si="110"/>
        <v>0</v>
      </c>
      <c r="P103" s="107"/>
      <c r="Q103" s="108">
        <f t="shared" si="111"/>
        <v>0</v>
      </c>
      <c r="S103" s="107"/>
      <c r="T103" s="108">
        <f t="shared" si="112"/>
        <v>0</v>
      </c>
    </row>
    <row r="104" spans="2:20" ht="17.25" thickTop="1" thickBot="1">
      <c r="B104" s="250" t="str">
        <f>Plan!B23</f>
        <v>Hedef 3.3. Üyelerimize iş geliştirme desteği sağlanacaktır.</v>
      </c>
      <c r="C104" s="251"/>
      <c r="D104" s="251"/>
      <c r="E104" s="252"/>
      <c r="G104" s="99"/>
      <c r="H104" s="99"/>
      <c r="J104" s="99"/>
      <c r="K104" s="99"/>
      <c r="M104" s="99"/>
      <c r="N104" s="99"/>
      <c r="P104" s="99"/>
      <c r="Q104" s="99"/>
      <c r="S104" s="99"/>
      <c r="T104" s="99"/>
    </row>
    <row r="105" spans="2:20" ht="17.25" thickTop="1" thickBot="1">
      <c r="B105" s="100" t="s">
        <v>132</v>
      </c>
      <c r="C105" s="101" t="s">
        <v>134</v>
      </c>
      <c r="D105" s="101" t="s">
        <v>133</v>
      </c>
      <c r="E105" s="121" t="s">
        <v>135</v>
      </c>
      <c r="G105" s="102" t="s">
        <v>133</v>
      </c>
      <c r="H105" s="103" t="s">
        <v>135</v>
      </c>
      <c r="J105" s="102" t="s">
        <v>133</v>
      </c>
      <c r="K105" s="103" t="s">
        <v>135</v>
      </c>
      <c r="M105" s="102" t="s">
        <v>133</v>
      </c>
      <c r="N105" s="103" t="s">
        <v>135</v>
      </c>
      <c r="P105" s="102" t="s">
        <v>133</v>
      </c>
      <c r="Q105" s="103" t="s">
        <v>135</v>
      </c>
      <c r="S105" s="102" t="s">
        <v>133</v>
      </c>
      <c r="T105" s="103" t="s">
        <v>135</v>
      </c>
    </row>
    <row r="106" spans="2:20" ht="17.25" thickTop="1" thickBot="1">
      <c r="B106" s="137" t="s">
        <v>604</v>
      </c>
      <c r="C106" s="106">
        <v>5</v>
      </c>
      <c r="D106" s="106"/>
      <c r="E106" s="108">
        <f>IF($C106="","",D106*100/$C106)</f>
        <v>0</v>
      </c>
      <c r="G106" s="107"/>
      <c r="H106" s="108">
        <f>IF($C106="","",G106*100/$C106)</f>
        <v>0</v>
      </c>
      <c r="J106" s="107"/>
      <c r="K106" s="108">
        <f>IF($C106="","",J106*100/$C106)</f>
        <v>0</v>
      </c>
      <c r="M106" s="107"/>
      <c r="N106" s="108">
        <f>IF($C106="","",M106*100/$C106)</f>
        <v>0</v>
      </c>
      <c r="P106" s="107"/>
      <c r="Q106" s="108">
        <f>IF($C106="","",P106*100/$C106)</f>
        <v>0</v>
      </c>
      <c r="S106" s="107"/>
      <c r="T106" s="108">
        <f>IF($C106="","",S106*100/$C106)</f>
        <v>0</v>
      </c>
    </row>
    <row r="107" spans="2:20" ht="17.25" thickTop="1" thickBot="1">
      <c r="B107" s="104" t="s">
        <v>608</v>
      </c>
      <c r="C107" s="106">
        <v>60</v>
      </c>
      <c r="D107" s="106"/>
      <c r="E107" s="108">
        <f t="shared" ref="E107:E108" si="113">IF($C107="","",D107*100/$C107)</f>
        <v>0</v>
      </c>
      <c r="G107" s="107"/>
      <c r="H107" s="108">
        <f t="shared" ref="H107:H108" si="114">IF($C107="","",G107*100/$C107)</f>
        <v>0</v>
      </c>
      <c r="J107" s="107"/>
      <c r="K107" s="108">
        <f t="shared" ref="K107:K108" si="115">IF($C107="","",J107*100/$C107)</f>
        <v>0</v>
      </c>
      <c r="M107" s="107"/>
      <c r="N107" s="108">
        <f t="shared" ref="N107:N108" si="116">IF($C107="","",M107*100/$C107)</f>
        <v>0</v>
      </c>
      <c r="P107" s="107"/>
      <c r="Q107" s="108">
        <f t="shared" ref="Q107:Q108" si="117">IF($C107="","",P107*100/$C107)</f>
        <v>0</v>
      </c>
      <c r="S107" s="107"/>
      <c r="T107" s="108">
        <f t="shared" ref="T107:T108" si="118">IF($C107="","",S107*100/$C107)</f>
        <v>0</v>
      </c>
    </row>
    <row r="108" spans="2:20" ht="17.25" thickTop="1" thickBot="1">
      <c r="B108" s="104"/>
      <c r="C108" s="106"/>
      <c r="D108" s="106"/>
      <c r="E108" s="108" t="str">
        <f t="shared" si="113"/>
        <v/>
      </c>
      <c r="G108" s="107"/>
      <c r="H108" s="108" t="str">
        <f t="shared" si="114"/>
        <v/>
      </c>
      <c r="J108" s="107"/>
      <c r="K108" s="108" t="str">
        <f t="shared" si="115"/>
        <v/>
      </c>
      <c r="M108" s="107"/>
      <c r="N108" s="108" t="str">
        <f t="shared" si="116"/>
        <v/>
      </c>
      <c r="P108" s="107"/>
      <c r="Q108" s="108" t="str">
        <f t="shared" si="117"/>
        <v/>
      </c>
      <c r="S108" s="107"/>
      <c r="T108" s="108" t="str">
        <f t="shared" si="118"/>
        <v/>
      </c>
    </row>
    <row r="109" spans="2:20" ht="17.25" thickTop="1" thickBot="1">
      <c r="B109" s="250" t="str">
        <f>Plan!B24</f>
        <v>Hedef 3.4. Üyelerimize, ihtiyaçları doğrultusunda, eğitimler verilecektir.</v>
      </c>
      <c r="C109" s="251"/>
      <c r="D109" s="251"/>
      <c r="E109" s="252"/>
      <c r="G109" s="99"/>
      <c r="H109" s="99"/>
      <c r="J109" s="99"/>
      <c r="K109" s="99"/>
      <c r="M109" s="99"/>
      <c r="N109" s="99"/>
      <c r="P109" s="99"/>
      <c r="Q109" s="99"/>
      <c r="S109" s="99"/>
      <c r="T109" s="99"/>
    </row>
    <row r="110" spans="2:20" ht="17.25" thickTop="1" thickBot="1">
      <c r="B110" s="100" t="s">
        <v>132</v>
      </c>
      <c r="C110" s="101" t="s">
        <v>134</v>
      </c>
      <c r="D110" s="101" t="s">
        <v>133</v>
      </c>
      <c r="E110" s="121" t="s">
        <v>135</v>
      </c>
      <c r="G110" s="102" t="s">
        <v>133</v>
      </c>
      <c r="H110" s="103" t="s">
        <v>135</v>
      </c>
      <c r="J110" s="102" t="s">
        <v>133</v>
      </c>
      <c r="K110" s="103" t="s">
        <v>135</v>
      </c>
      <c r="M110" s="102" t="s">
        <v>133</v>
      </c>
      <c r="N110" s="103" t="s">
        <v>135</v>
      </c>
      <c r="P110" s="102" t="s">
        <v>133</v>
      </c>
      <c r="Q110" s="103" t="s">
        <v>135</v>
      </c>
      <c r="S110" s="102" t="s">
        <v>133</v>
      </c>
      <c r="T110" s="103" t="s">
        <v>135</v>
      </c>
    </row>
    <row r="111" spans="2:20" ht="17.25" thickTop="1" thickBot="1">
      <c r="B111" s="137" t="s">
        <v>410</v>
      </c>
      <c r="C111" s="138">
        <v>0.9</v>
      </c>
      <c r="D111" s="106"/>
      <c r="E111" s="108">
        <f>IF($C111="","",D111*100/$C111)</f>
        <v>0</v>
      </c>
      <c r="G111" s="107"/>
      <c r="H111" s="108">
        <f>IF($C111="","",G111*100/$C111)</f>
        <v>0</v>
      </c>
      <c r="J111" s="107"/>
      <c r="K111" s="108">
        <f>IF($C111="","",J111*100/$C111)</f>
        <v>0</v>
      </c>
      <c r="M111" s="107"/>
      <c r="N111" s="108">
        <f>IF($C111="","",M111*100/$C111)</f>
        <v>0</v>
      </c>
      <c r="P111" s="107"/>
      <c r="Q111" s="108">
        <f>IF($C111="","",P111*100/$C111)</f>
        <v>0</v>
      </c>
      <c r="S111" s="107"/>
      <c r="T111" s="108">
        <f>IF($C111="","",S111*100/$C111)</f>
        <v>0</v>
      </c>
    </row>
    <row r="112" spans="2:20" ht="17.25" thickTop="1" thickBot="1">
      <c r="B112" s="137" t="s">
        <v>607</v>
      </c>
      <c r="C112" s="106">
        <v>8</v>
      </c>
      <c r="D112" s="106"/>
      <c r="E112" s="108">
        <f t="shared" ref="E112:E113" si="119">IF($C112="","",D112*100/$C112)</f>
        <v>0</v>
      </c>
      <c r="G112" s="107"/>
      <c r="H112" s="108">
        <f t="shared" ref="H112:H113" si="120">IF($C112="","",G112*100/$C112)</f>
        <v>0</v>
      </c>
      <c r="J112" s="107"/>
      <c r="K112" s="108">
        <f t="shared" ref="K112:K113" si="121">IF($C112="","",J112*100/$C112)</f>
        <v>0</v>
      </c>
      <c r="M112" s="107"/>
      <c r="N112" s="108">
        <f t="shared" ref="N112:N113" si="122">IF($C112="","",M112*100/$C112)</f>
        <v>0</v>
      </c>
      <c r="P112" s="107"/>
      <c r="Q112" s="108">
        <f t="shared" ref="Q112:Q113" si="123">IF($C112="","",P112*100/$C112)</f>
        <v>0</v>
      </c>
      <c r="S112" s="107"/>
      <c r="T112" s="108">
        <f t="shared" ref="T112:T113" si="124">IF($C112="","",S112*100/$C112)</f>
        <v>0</v>
      </c>
    </row>
    <row r="113" spans="2:20" ht="17.25" thickTop="1" thickBot="1">
      <c r="B113" s="137" t="s">
        <v>606</v>
      </c>
      <c r="C113" s="106">
        <v>120</v>
      </c>
      <c r="D113" s="106"/>
      <c r="E113" s="108">
        <f t="shared" si="119"/>
        <v>0</v>
      </c>
      <c r="G113" s="107"/>
      <c r="H113" s="108">
        <f t="shared" si="120"/>
        <v>0</v>
      </c>
      <c r="J113" s="107"/>
      <c r="K113" s="108">
        <f t="shared" si="121"/>
        <v>0</v>
      </c>
      <c r="M113" s="107"/>
      <c r="N113" s="108">
        <f t="shared" si="122"/>
        <v>0</v>
      </c>
      <c r="P113" s="107"/>
      <c r="Q113" s="108">
        <f t="shared" si="123"/>
        <v>0</v>
      </c>
      <c r="S113" s="107"/>
      <c r="T113" s="108">
        <f t="shared" si="124"/>
        <v>0</v>
      </c>
    </row>
    <row r="114" spans="2:20" ht="17.25" thickTop="1" thickBot="1">
      <c r="B114" s="250" t="str">
        <f>Plan!B25</f>
        <v>Hedef 3.5. Üyelerimizin uluslararası pazarlara açılması sağlanacaktır.</v>
      </c>
      <c r="C114" s="251"/>
      <c r="D114" s="251"/>
      <c r="E114" s="252"/>
      <c r="G114" s="99"/>
      <c r="H114" s="99"/>
      <c r="J114" s="99"/>
      <c r="K114" s="99"/>
      <c r="M114" s="99"/>
      <c r="N114" s="99"/>
      <c r="P114" s="99"/>
      <c r="Q114" s="99"/>
      <c r="S114" s="99"/>
      <c r="T114" s="99"/>
    </row>
    <row r="115" spans="2:20" ht="17.25" thickTop="1" thickBot="1">
      <c r="B115" s="100" t="s">
        <v>132</v>
      </c>
      <c r="C115" s="101" t="s">
        <v>134</v>
      </c>
      <c r="D115" s="101" t="s">
        <v>133</v>
      </c>
      <c r="E115" s="121" t="s">
        <v>135</v>
      </c>
      <c r="G115" s="102" t="s">
        <v>133</v>
      </c>
      <c r="H115" s="103" t="s">
        <v>135</v>
      </c>
      <c r="J115" s="102" t="s">
        <v>133</v>
      </c>
      <c r="K115" s="103" t="s">
        <v>135</v>
      </c>
      <c r="M115" s="102" t="s">
        <v>133</v>
      </c>
      <c r="N115" s="103" t="s">
        <v>135</v>
      </c>
      <c r="P115" s="102" t="s">
        <v>133</v>
      </c>
      <c r="Q115" s="103" t="s">
        <v>135</v>
      </c>
      <c r="S115" s="102" t="s">
        <v>133</v>
      </c>
      <c r="T115" s="103" t="s">
        <v>135</v>
      </c>
    </row>
    <row r="116" spans="2:20" ht="17.25" thickTop="1" thickBot="1">
      <c r="B116" s="137" t="s">
        <v>411</v>
      </c>
      <c r="C116" s="138">
        <v>0.05</v>
      </c>
      <c r="D116" s="106"/>
      <c r="E116" s="108">
        <f>IF($C116="","",D116*100/$C116)</f>
        <v>0</v>
      </c>
      <c r="G116" s="107"/>
      <c r="H116" s="108">
        <f>IF($C116="","",G116*100/$C116)</f>
        <v>0</v>
      </c>
      <c r="J116" s="107"/>
      <c r="K116" s="108">
        <f>IF($C116="","",J116*100/$C116)</f>
        <v>0</v>
      </c>
      <c r="M116" s="107"/>
      <c r="N116" s="108">
        <f>IF($C116="","",M116*100/$C116)</f>
        <v>0</v>
      </c>
      <c r="P116" s="107"/>
      <c r="Q116" s="108">
        <f>IF($C116="","",P116*100/$C116)</f>
        <v>0</v>
      </c>
      <c r="S116" s="107"/>
      <c r="T116" s="108">
        <f>IF($C116="","",S116*100/$C116)</f>
        <v>0</v>
      </c>
    </row>
    <row r="117" spans="2:20" ht="17.25" thickTop="1" thickBot="1">
      <c r="B117" s="137" t="s">
        <v>605</v>
      </c>
      <c r="C117" s="138">
        <v>0.05</v>
      </c>
      <c r="D117" s="106"/>
      <c r="E117" s="108">
        <f t="shared" ref="E117:E118" si="125">IF($C117="","",D117*100/$C117)</f>
        <v>0</v>
      </c>
      <c r="G117" s="107"/>
      <c r="H117" s="108">
        <f t="shared" ref="H117:H118" si="126">IF($C117="","",G117*100/$C117)</f>
        <v>0</v>
      </c>
      <c r="J117" s="107"/>
      <c r="K117" s="108">
        <f t="shared" ref="K117:K118" si="127">IF($C117="","",J117*100/$C117)</f>
        <v>0</v>
      </c>
      <c r="M117" s="107"/>
      <c r="N117" s="108">
        <f t="shared" ref="N117:N118" si="128">IF($C117="","",M117*100/$C117)</f>
        <v>0</v>
      </c>
      <c r="P117" s="107"/>
      <c r="Q117" s="108">
        <f t="shared" ref="Q117:Q118" si="129">IF($C117="","",P117*100/$C117)</f>
        <v>0</v>
      </c>
      <c r="S117" s="107"/>
      <c r="T117" s="108">
        <f t="shared" ref="T117:T118" si="130">IF($C117="","",S117*100/$C117)</f>
        <v>0</v>
      </c>
    </row>
    <row r="118" spans="2:20" ht="17.25" thickTop="1" thickBot="1">
      <c r="B118" s="104"/>
      <c r="C118" s="106"/>
      <c r="D118" s="106"/>
      <c r="E118" s="108" t="str">
        <f t="shared" si="125"/>
        <v/>
      </c>
      <c r="G118" s="107"/>
      <c r="H118" s="108" t="str">
        <f t="shared" si="126"/>
        <v/>
      </c>
      <c r="J118" s="107"/>
      <c r="K118" s="108" t="str">
        <f t="shared" si="127"/>
        <v/>
      </c>
      <c r="M118" s="107"/>
      <c r="N118" s="108" t="str">
        <f t="shared" si="128"/>
        <v/>
      </c>
      <c r="P118" s="107"/>
      <c r="Q118" s="108" t="str">
        <f t="shared" si="129"/>
        <v/>
      </c>
      <c r="S118" s="107"/>
      <c r="T118" s="108" t="str">
        <f t="shared" si="130"/>
        <v/>
      </c>
    </row>
    <row r="119" spans="2:20" ht="17.25" hidden="1" thickTop="1" thickBot="1">
      <c r="B119" s="250">
        <f>Plan!B26</f>
        <v>0</v>
      </c>
      <c r="C119" s="251"/>
      <c r="D119" s="251"/>
      <c r="E119" s="252"/>
      <c r="G119" s="99"/>
      <c r="H119" s="99"/>
      <c r="J119" s="99"/>
      <c r="K119" s="99"/>
      <c r="M119" s="99"/>
      <c r="N119" s="99"/>
      <c r="P119" s="99"/>
      <c r="Q119" s="99"/>
      <c r="S119" s="99"/>
      <c r="T119" s="99"/>
    </row>
    <row r="120" spans="2:20" ht="17.25" hidden="1" thickTop="1" thickBot="1">
      <c r="B120" s="100" t="s">
        <v>132</v>
      </c>
      <c r="C120" s="101" t="s">
        <v>134</v>
      </c>
      <c r="D120" s="101" t="s">
        <v>133</v>
      </c>
      <c r="E120" s="121" t="s">
        <v>135</v>
      </c>
      <c r="G120" s="102" t="s">
        <v>133</v>
      </c>
      <c r="H120" s="103" t="s">
        <v>135</v>
      </c>
      <c r="J120" s="102" t="s">
        <v>133</v>
      </c>
      <c r="K120" s="103" t="s">
        <v>135</v>
      </c>
      <c r="M120" s="102" t="s">
        <v>133</v>
      </c>
      <c r="N120" s="103" t="s">
        <v>135</v>
      </c>
      <c r="P120" s="102" t="s">
        <v>133</v>
      </c>
      <c r="Q120" s="103" t="s">
        <v>135</v>
      </c>
      <c r="S120" s="102" t="s">
        <v>133</v>
      </c>
      <c r="T120" s="103" t="s">
        <v>135</v>
      </c>
    </row>
    <row r="121" spans="2:20" ht="17.25" hidden="1" thickTop="1" thickBot="1">
      <c r="B121" s="107"/>
      <c r="C121" s="159"/>
      <c r="D121" s="106"/>
      <c r="E121" s="108" t="str">
        <f>IF($C121="","",D121*100/$C121)</f>
        <v/>
      </c>
      <c r="G121" s="107"/>
      <c r="H121" s="108" t="str">
        <f>IF($C121="","",G121*100/$C121)</f>
        <v/>
      </c>
      <c r="J121" s="107"/>
      <c r="K121" s="108" t="str">
        <f>IF($C121="","",J121*100/$C121)</f>
        <v/>
      </c>
      <c r="M121" s="107"/>
      <c r="N121" s="108" t="str">
        <f>IF($C121="","",M121*100/$C121)</f>
        <v/>
      </c>
      <c r="P121" s="107"/>
      <c r="Q121" s="108" t="str">
        <f>IF($C121="","",P121*100/$C121)</f>
        <v/>
      </c>
      <c r="S121" s="107"/>
      <c r="T121" s="108" t="str">
        <f>IF($C121="","",S121*100/$C121)</f>
        <v/>
      </c>
    </row>
    <row r="122" spans="2:20" ht="17.25" hidden="1" thickTop="1" thickBot="1">
      <c r="B122" s="104"/>
      <c r="C122" s="106"/>
      <c r="D122" s="106"/>
      <c r="E122" s="108" t="str">
        <f t="shared" ref="E122:E123" si="131">IF($C122="","",D122*100/$C122)</f>
        <v/>
      </c>
      <c r="G122" s="107"/>
      <c r="H122" s="108" t="str">
        <f t="shared" ref="H122:H123" si="132">IF($C122="","",G122*100/$C122)</f>
        <v/>
      </c>
      <c r="J122" s="107"/>
      <c r="K122" s="108" t="str">
        <f t="shared" ref="K122:K123" si="133">IF($C122="","",J122*100/$C122)</f>
        <v/>
      </c>
      <c r="M122" s="107"/>
      <c r="N122" s="108" t="str">
        <f t="shared" ref="N122:N123" si="134">IF($C122="","",M122*100/$C122)</f>
        <v/>
      </c>
      <c r="P122" s="107"/>
      <c r="Q122" s="108" t="str">
        <f t="shared" ref="Q122:Q123" si="135">IF($C122="","",P122*100/$C122)</f>
        <v/>
      </c>
      <c r="S122" s="107"/>
      <c r="T122" s="108" t="str">
        <f t="shared" ref="T122:T123" si="136">IF($C122="","",S122*100/$C122)</f>
        <v/>
      </c>
    </row>
    <row r="123" spans="2:20" ht="17.25" hidden="1" thickTop="1" thickBot="1">
      <c r="B123" s="104"/>
      <c r="C123" s="106"/>
      <c r="D123" s="106"/>
      <c r="E123" s="108" t="str">
        <f t="shared" si="131"/>
        <v/>
      </c>
      <c r="G123" s="107"/>
      <c r="H123" s="108" t="str">
        <f t="shared" si="132"/>
        <v/>
      </c>
      <c r="J123" s="107"/>
      <c r="K123" s="108" t="str">
        <f t="shared" si="133"/>
        <v/>
      </c>
      <c r="M123" s="107"/>
      <c r="N123" s="108" t="str">
        <f t="shared" si="134"/>
        <v/>
      </c>
      <c r="P123" s="107"/>
      <c r="Q123" s="108" t="str">
        <f t="shared" si="135"/>
        <v/>
      </c>
      <c r="S123" s="107"/>
      <c r="T123" s="108" t="str">
        <f t="shared" si="136"/>
        <v/>
      </c>
    </row>
    <row r="124" spans="2:20" ht="17.25" hidden="1" thickTop="1" thickBot="1">
      <c r="B124" s="250">
        <f>Plan!B27</f>
        <v>0</v>
      </c>
      <c r="C124" s="251"/>
      <c r="D124" s="251"/>
      <c r="E124" s="252"/>
      <c r="G124" s="99"/>
      <c r="H124" s="99"/>
      <c r="J124" s="99"/>
      <c r="K124" s="99"/>
      <c r="M124" s="99"/>
      <c r="N124" s="99"/>
      <c r="P124" s="99"/>
      <c r="Q124" s="99"/>
      <c r="S124" s="99"/>
      <c r="T124" s="99"/>
    </row>
    <row r="125" spans="2:20" ht="17.25" hidden="1" thickTop="1" thickBot="1">
      <c r="B125" s="100" t="s">
        <v>132</v>
      </c>
      <c r="C125" s="101" t="s">
        <v>134</v>
      </c>
      <c r="D125" s="101" t="s">
        <v>133</v>
      </c>
      <c r="E125" s="121" t="s">
        <v>135</v>
      </c>
      <c r="G125" s="102" t="s">
        <v>133</v>
      </c>
      <c r="H125" s="103" t="s">
        <v>135</v>
      </c>
      <c r="J125" s="102" t="s">
        <v>133</v>
      </c>
      <c r="K125" s="103" t="s">
        <v>135</v>
      </c>
      <c r="M125" s="102" t="s">
        <v>133</v>
      </c>
      <c r="N125" s="103" t="s">
        <v>135</v>
      </c>
      <c r="P125" s="102" t="s">
        <v>133</v>
      </c>
      <c r="Q125" s="103" t="s">
        <v>135</v>
      </c>
      <c r="S125" s="102" t="s">
        <v>133</v>
      </c>
      <c r="T125" s="103" t="s">
        <v>135</v>
      </c>
    </row>
    <row r="126" spans="2:20" ht="17.25" hidden="1" thickTop="1" thickBot="1">
      <c r="B126" s="107"/>
      <c r="C126" s="122"/>
      <c r="D126" s="106"/>
      <c r="E126" s="108" t="str">
        <f>IF($C126="","",D126*100/$C126)</f>
        <v/>
      </c>
      <c r="G126" s="107"/>
      <c r="H126" s="108" t="str">
        <f>IF($C126="","",G126*100/$C126)</f>
        <v/>
      </c>
      <c r="J126" s="107"/>
      <c r="K126" s="108" t="str">
        <f>IF($C126="","",J126*100/$C126)</f>
        <v/>
      </c>
      <c r="M126" s="107"/>
      <c r="N126" s="108" t="str">
        <f>IF($C126="","",M126*100/$C126)</f>
        <v/>
      </c>
      <c r="P126" s="107"/>
      <c r="Q126" s="108" t="str">
        <f>IF($C126="","",P126*100/$C126)</f>
        <v/>
      </c>
      <c r="S126" s="107"/>
      <c r="T126" s="108" t="str">
        <f>IF($C126="","",S126*100/$C126)</f>
        <v/>
      </c>
    </row>
    <row r="127" spans="2:20" ht="17.25" hidden="1" thickTop="1" thickBot="1">
      <c r="B127" s="104"/>
      <c r="C127" s="106"/>
      <c r="D127" s="106"/>
      <c r="E127" s="108" t="str">
        <f t="shared" ref="E127:E128" si="137">IF($C127="","",D127*100/$C127)</f>
        <v/>
      </c>
      <c r="G127" s="107"/>
      <c r="H127" s="108" t="str">
        <f t="shared" ref="H127:H128" si="138">IF($C127="","",G127*100/$C127)</f>
        <v/>
      </c>
      <c r="J127" s="107"/>
      <c r="K127" s="108" t="str">
        <f t="shared" ref="K127:K128" si="139">IF($C127="","",J127*100/$C127)</f>
        <v/>
      </c>
      <c r="M127" s="107"/>
      <c r="N127" s="108" t="str">
        <f t="shared" ref="N127:N128" si="140">IF($C127="","",M127*100/$C127)</f>
        <v/>
      </c>
      <c r="P127" s="107"/>
      <c r="Q127" s="108" t="str">
        <f>IF($C127="","",P127*100/$C127)</f>
        <v/>
      </c>
      <c r="S127" s="107"/>
      <c r="T127" s="108" t="str">
        <f t="shared" ref="T127:T128" si="141">IF($C127="","",S127*100/$C127)</f>
        <v/>
      </c>
    </row>
    <row r="128" spans="2:20" ht="17.25" hidden="1" thickTop="1" thickBot="1">
      <c r="B128" s="104"/>
      <c r="C128" s="106"/>
      <c r="D128" s="106"/>
      <c r="E128" s="108" t="str">
        <f t="shared" si="137"/>
        <v/>
      </c>
      <c r="G128" s="107"/>
      <c r="H128" s="108" t="str">
        <f t="shared" si="138"/>
        <v/>
      </c>
      <c r="J128" s="107"/>
      <c r="K128" s="108" t="str">
        <f t="shared" si="139"/>
        <v/>
      </c>
      <c r="M128" s="107"/>
      <c r="N128" s="108" t="str">
        <f t="shared" si="140"/>
        <v/>
      </c>
      <c r="P128" s="107"/>
      <c r="Q128" s="108" t="str">
        <f>IF($C128="","",P128*100/$C128)</f>
        <v/>
      </c>
      <c r="S128" s="107"/>
      <c r="T128" s="108" t="str">
        <f t="shared" si="141"/>
        <v/>
      </c>
    </row>
    <row r="129" spans="2:2" ht="16.5" thickTop="1">
      <c r="B129" s="202" t="s">
        <v>417</v>
      </c>
    </row>
  </sheetData>
  <mergeCells count="42">
    <mergeCell ref="G93:H93"/>
    <mergeCell ref="J93:K93"/>
    <mergeCell ref="M93:N93"/>
    <mergeCell ref="P93:Q93"/>
    <mergeCell ref="S93:T93"/>
    <mergeCell ref="G2:H2"/>
    <mergeCell ref="J2:K2"/>
    <mergeCell ref="M2:N2"/>
    <mergeCell ref="P2:Q2"/>
    <mergeCell ref="S50:T50"/>
    <mergeCell ref="G50:H50"/>
    <mergeCell ref="J50:K50"/>
    <mergeCell ref="M50:N50"/>
    <mergeCell ref="P50:Q50"/>
    <mergeCell ref="S2:T2"/>
    <mergeCell ref="B81:E81"/>
    <mergeCell ref="B18:C18"/>
    <mergeCell ref="B13:C13"/>
    <mergeCell ref="B8:C8"/>
    <mergeCell ref="B2:E2"/>
    <mergeCell ref="B3:E3"/>
    <mergeCell ref="B43:C43"/>
    <mergeCell ref="B38:C38"/>
    <mergeCell ref="B33:C33"/>
    <mergeCell ref="B28:C28"/>
    <mergeCell ref="B23:C23"/>
    <mergeCell ref="B86:E86"/>
    <mergeCell ref="B124:E124"/>
    <mergeCell ref="B50:E50"/>
    <mergeCell ref="B66:E66"/>
    <mergeCell ref="B71:E71"/>
    <mergeCell ref="B76:E76"/>
    <mergeCell ref="B93:E93"/>
    <mergeCell ref="B104:E104"/>
    <mergeCell ref="B109:E109"/>
    <mergeCell ref="B114:E114"/>
    <mergeCell ref="B119:E119"/>
    <mergeCell ref="B51:E51"/>
    <mergeCell ref="B56:E56"/>
    <mergeCell ref="B61:E61"/>
    <mergeCell ref="B94:E94"/>
    <mergeCell ref="B99:E9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8"/>
  <sheetViews>
    <sheetView zoomScale="90" zoomScaleNormal="90" workbookViewId="0">
      <pane ySplit="1" topLeftCell="A288" activePane="bottomLeft" state="frozen"/>
      <selection pane="bottomLeft" activeCell="C134" sqref="C134"/>
    </sheetView>
  </sheetViews>
  <sheetFormatPr defaultColWidth="10.875" defaultRowHeight="12.75"/>
  <cols>
    <col min="1" max="1" width="4.125" style="7" customWidth="1"/>
    <col min="2" max="2" width="6" style="37" bestFit="1" customWidth="1"/>
    <col min="3" max="3" width="64.625" style="26" customWidth="1"/>
    <col min="4" max="15" width="2.125" style="26" customWidth="1"/>
    <col min="16" max="16" width="11.625" style="26" customWidth="1"/>
    <col min="17" max="17" width="7.875" style="38" bestFit="1" customWidth="1"/>
    <col min="18" max="18" width="8.125" style="111" bestFit="1" customWidth="1"/>
    <col min="19" max="19" width="7.875" style="38" bestFit="1" customWidth="1"/>
    <col min="20" max="20" width="8.375" style="39" bestFit="1" customWidth="1"/>
    <col min="21" max="21" width="16.875" style="26" customWidth="1"/>
    <col min="22" max="22" width="7" style="40" customWidth="1"/>
    <col min="23" max="23" width="6.375" style="112" customWidth="1"/>
    <col min="24" max="24" width="7" style="26" bestFit="1" customWidth="1"/>
    <col min="25" max="25" width="25.625" style="26" customWidth="1"/>
    <col min="26" max="26" width="17.375" style="26" customWidth="1"/>
    <col min="27" max="27" width="3.5" style="7" customWidth="1"/>
    <col min="28" max="29" width="12.875" style="45" bestFit="1" customWidth="1"/>
    <col min="30" max="16384" width="10.875" style="7"/>
  </cols>
  <sheetData>
    <row r="1" spans="1:29" ht="27" thickTop="1" thickBot="1">
      <c r="A1" s="1"/>
      <c r="B1" s="2"/>
      <c r="C1" s="3" t="s">
        <v>3</v>
      </c>
      <c r="D1" s="124" t="s">
        <v>179</v>
      </c>
      <c r="E1" s="124" t="s">
        <v>180</v>
      </c>
      <c r="F1" s="124" t="s">
        <v>181</v>
      </c>
      <c r="G1" s="124" t="s">
        <v>182</v>
      </c>
      <c r="H1" s="124" t="s">
        <v>181</v>
      </c>
      <c r="I1" s="124" t="s">
        <v>183</v>
      </c>
      <c r="J1" s="124" t="s">
        <v>184</v>
      </c>
      <c r="K1" s="124" t="s">
        <v>185</v>
      </c>
      <c r="L1" s="124" t="s">
        <v>186</v>
      </c>
      <c r="M1" s="124" t="s">
        <v>186</v>
      </c>
      <c r="N1" s="124" t="s">
        <v>187</v>
      </c>
      <c r="O1" s="124" t="s">
        <v>185</v>
      </c>
      <c r="P1" s="3" t="s">
        <v>4</v>
      </c>
      <c r="Q1" s="4" t="s">
        <v>9</v>
      </c>
      <c r="R1" s="109" t="s">
        <v>10</v>
      </c>
      <c r="S1" s="4" t="s">
        <v>11</v>
      </c>
      <c r="T1" s="5" t="s">
        <v>5</v>
      </c>
      <c r="U1" s="3" t="s">
        <v>20</v>
      </c>
      <c r="V1" s="6" t="s">
        <v>7</v>
      </c>
      <c r="W1" s="114" t="s">
        <v>8</v>
      </c>
      <c r="X1" s="3" t="s">
        <v>6</v>
      </c>
      <c r="Y1" s="3" t="s">
        <v>1</v>
      </c>
      <c r="Z1" s="3" t="s">
        <v>418</v>
      </c>
      <c r="AB1" s="44" t="s">
        <v>12</v>
      </c>
      <c r="AC1" s="44" t="s">
        <v>13</v>
      </c>
    </row>
    <row r="2" spans="1:29" ht="14.25" thickTop="1" thickBot="1">
      <c r="A2" s="267" t="str">
        <f>Plan!B2</f>
        <v>Stratejik Amaç 1. Hopa İçin Değer Yaratmak</v>
      </c>
      <c r="B2" s="8"/>
      <c r="C2" s="9" t="str">
        <f>Plan!B3</f>
        <v xml:space="preserve">Hedef 1.1. Lojistik sektörünün gelişmesi için çalışmalar yapılacaktır. </v>
      </c>
      <c r="D2" s="9"/>
      <c r="E2" s="9"/>
      <c r="F2" s="9"/>
      <c r="G2" s="9"/>
      <c r="H2" s="9"/>
      <c r="I2" s="9"/>
      <c r="J2" s="9"/>
      <c r="K2" s="9"/>
      <c r="L2" s="9"/>
      <c r="M2" s="9"/>
      <c r="N2" s="9"/>
      <c r="O2" s="9"/>
      <c r="P2" s="125"/>
      <c r="Q2" s="125"/>
      <c r="R2" s="125"/>
      <c r="S2" s="125"/>
      <c r="T2" s="125"/>
      <c r="U2" s="125"/>
      <c r="V2" s="125"/>
      <c r="W2" s="125"/>
      <c r="X2" s="125"/>
      <c r="Y2" s="125"/>
      <c r="Z2" s="125"/>
      <c r="AB2" s="187">
        <f>SUM(Q3:Q17)</f>
        <v>6000</v>
      </c>
      <c r="AC2" s="187">
        <f>SUM(R3:R17)</f>
        <v>0</v>
      </c>
    </row>
    <row r="3" spans="1:29" ht="27" thickTop="1" thickBot="1">
      <c r="A3" s="268"/>
      <c r="B3" s="8" t="s">
        <v>21</v>
      </c>
      <c r="C3" s="18" t="s">
        <v>420</v>
      </c>
      <c r="D3" s="183"/>
      <c r="E3" s="183"/>
      <c r="F3" s="183"/>
      <c r="G3" s="183"/>
      <c r="H3" s="183"/>
      <c r="I3" s="183"/>
      <c r="J3" s="183"/>
      <c r="K3" s="183"/>
      <c r="L3" s="183"/>
      <c r="M3" s="183"/>
      <c r="N3" s="183"/>
      <c r="O3" s="183"/>
      <c r="P3" s="10" t="s">
        <v>415</v>
      </c>
      <c r="Q3" s="12"/>
      <c r="R3" s="13"/>
      <c r="S3" s="43" t="str">
        <f t="shared" ref="S3:S10" si="0">IF(Q3="","",R3/Q3*100)</f>
        <v/>
      </c>
      <c r="T3" s="14"/>
      <c r="U3" s="10" t="s">
        <v>510</v>
      </c>
      <c r="V3" s="169">
        <v>3</v>
      </c>
      <c r="W3" s="170"/>
      <c r="X3" s="171">
        <f>IF(V3="","",W3/V3*100)</f>
        <v>0</v>
      </c>
      <c r="Y3" s="10"/>
      <c r="Z3" s="10" t="s">
        <v>578</v>
      </c>
    </row>
    <row r="4" spans="1:29" ht="53.25" customHeight="1" thickTop="1" thickBot="1">
      <c r="A4" s="268"/>
      <c r="B4" s="8" t="s">
        <v>22</v>
      </c>
      <c r="C4" s="18" t="s">
        <v>413</v>
      </c>
      <c r="D4" s="10"/>
      <c r="E4" s="10"/>
      <c r="F4" s="10"/>
      <c r="G4" s="10"/>
      <c r="H4" s="10"/>
      <c r="I4" s="183"/>
      <c r="J4" s="10"/>
      <c r="K4" s="10"/>
      <c r="L4" s="183"/>
      <c r="M4" s="10"/>
      <c r="N4" s="10"/>
      <c r="O4" s="10"/>
      <c r="P4" s="10" t="s">
        <v>415</v>
      </c>
      <c r="Q4" s="12">
        <v>1000</v>
      </c>
      <c r="R4" s="13"/>
      <c r="S4" s="43">
        <f t="shared" si="0"/>
        <v>0</v>
      </c>
      <c r="T4" s="14" t="s">
        <v>550</v>
      </c>
      <c r="U4" s="10" t="s">
        <v>422</v>
      </c>
      <c r="V4" s="169">
        <v>2</v>
      </c>
      <c r="W4" s="170"/>
      <c r="X4" s="171">
        <f t="shared" ref="X4:X17" si="1">IF(V4="","",W4/V4*100)</f>
        <v>0</v>
      </c>
      <c r="Y4" s="10"/>
      <c r="Z4" s="10" t="s">
        <v>578</v>
      </c>
    </row>
    <row r="5" spans="1:29" ht="26.25" customHeight="1" thickTop="1" thickBot="1">
      <c r="A5" s="268"/>
      <c r="B5" s="8" t="s">
        <v>23</v>
      </c>
      <c r="C5" s="18" t="s">
        <v>423</v>
      </c>
      <c r="D5" s="10"/>
      <c r="E5" s="10"/>
      <c r="F5" s="10"/>
      <c r="G5" s="183"/>
      <c r="H5" s="183"/>
      <c r="I5" s="183"/>
      <c r="J5" s="183"/>
      <c r="K5" s="183"/>
      <c r="L5" s="183"/>
      <c r="M5" s="10"/>
      <c r="N5" s="10"/>
      <c r="O5" s="10"/>
      <c r="P5" s="10" t="s">
        <v>415</v>
      </c>
      <c r="Q5" s="12"/>
      <c r="R5" s="13"/>
      <c r="S5" s="43" t="str">
        <f t="shared" si="0"/>
        <v/>
      </c>
      <c r="T5" s="17" t="s">
        <v>557</v>
      </c>
      <c r="U5" s="10" t="s">
        <v>425</v>
      </c>
      <c r="V5" s="169">
        <v>1</v>
      </c>
      <c r="W5" s="170"/>
      <c r="X5" s="171">
        <f t="shared" si="1"/>
        <v>0</v>
      </c>
      <c r="Y5" s="10"/>
      <c r="Z5" s="10" t="s">
        <v>578</v>
      </c>
    </row>
    <row r="6" spans="1:29" ht="27.75" customHeight="1" thickTop="1" thickBot="1">
      <c r="A6" s="268"/>
      <c r="B6" s="8" t="s">
        <v>24</v>
      </c>
      <c r="C6" s="18" t="s">
        <v>424</v>
      </c>
      <c r="D6" s="18"/>
      <c r="E6" s="18"/>
      <c r="F6"/>
      <c r="G6" s="18"/>
      <c r="H6" s="18"/>
      <c r="I6"/>
      <c r="J6" s="18"/>
      <c r="K6" s="18"/>
      <c r="L6" s="18"/>
      <c r="M6" s="184"/>
      <c r="N6" s="18"/>
      <c r="O6" s="18"/>
      <c r="P6" s="10" t="s">
        <v>517</v>
      </c>
      <c r="Q6" s="12">
        <v>5000</v>
      </c>
      <c r="R6" s="13"/>
      <c r="S6" s="43">
        <f t="shared" si="0"/>
        <v>0</v>
      </c>
      <c r="T6" s="17" t="s">
        <v>551</v>
      </c>
      <c r="U6" s="10" t="s">
        <v>426</v>
      </c>
      <c r="V6" s="169">
        <v>1</v>
      </c>
      <c r="W6" s="170"/>
      <c r="X6" s="171">
        <f t="shared" si="1"/>
        <v>0</v>
      </c>
      <c r="Y6" s="10" t="s">
        <v>416</v>
      </c>
      <c r="Z6" s="10" t="s">
        <v>578</v>
      </c>
    </row>
    <row r="7" spans="1:29" ht="41.25" customHeight="1" thickTop="1" thickBot="1">
      <c r="A7" s="268"/>
      <c r="B7" s="8" t="s">
        <v>25</v>
      </c>
      <c r="C7" s="18" t="s">
        <v>414</v>
      </c>
      <c r="D7" s="183"/>
      <c r="E7" s="183"/>
      <c r="F7" s="183"/>
      <c r="G7" s="183"/>
      <c r="H7" s="183"/>
      <c r="I7" s="183"/>
      <c r="J7" s="183"/>
      <c r="K7" s="183"/>
      <c r="L7" s="183"/>
      <c r="M7" s="183"/>
      <c r="N7" s="183"/>
      <c r="O7" s="183"/>
      <c r="P7" s="10" t="s">
        <v>517</v>
      </c>
      <c r="Q7" s="12"/>
      <c r="R7" s="13"/>
      <c r="S7" s="43" t="str">
        <f>IF(Q7="","",R7/Q7*100)</f>
        <v/>
      </c>
      <c r="T7" s="17"/>
      <c r="U7" s="10" t="s">
        <v>421</v>
      </c>
      <c r="V7" s="169">
        <v>10</v>
      </c>
      <c r="W7" s="170"/>
      <c r="X7" s="171">
        <f t="shared" si="1"/>
        <v>0</v>
      </c>
      <c r="Y7" s="10" t="s">
        <v>416</v>
      </c>
      <c r="Z7" s="10" t="s">
        <v>578</v>
      </c>
    </row>
    <row r="8" spans="1:29" ht="25.5" customHeight="1" thickTop="1" thickBot="1">
      <c r="A8" s="268"/>
      <c r="B8" s="8" t="s">
        <v>26</v>
      </c>
      <c r="C8" s="18" t="s">
        <v>579</v>
      </c>
      <c r="D8" s="18"/>
      <c r="E8" s="18"/>
      <c r="F8" s="18"/>
      <c r="G8" s="18"/>
      <c r="H8" s="18"/>
      <c r="I8" s="18"/>
      <c r="J8" s="18"/>
      <c r="K8" s="18"/>
      <c r="L8" s="18"/>
      <c r="M8" s="184"/>
      <c r="N8" s="184"/>
      <c r="O8" s="184"/>
      <c r="P8" s="10" t="s">
        <v>517</v>
      </c>
      <c r="Q8" s="12"/>
      <c r="R8" s="13"/>
      <c r="S8" s="43" t="str">
        <f t="shared" si="0"/>
        <v/>
      </c>
      <c r="T8" s="17"/>
      <c r="U8" s="10" t="s">
        <v>419</v>
      </c>
      <c r="V8" s="169">
        <v>3</v>
      </c>
      <c r="W8" s="170"/>
      <c r="X8" s="171">
        <f t="shared" si="1"/>
        <v>0</v>
      </c>
      <c r="Y8" s="10"/>
      <c r="Z8" s="10" t="s">
        <v>578</v>
      </c>
    </row>
    <row r="9" spans="1:29" ht="14.25" thickTop="1" thickBot="1">
      <c r="A9" s="268"/>
      <c r="B9" s="8" t="s">
        <v>27</v>
      </c>
      <c r="C9" s="10"/>
      <c r="D9" s="10"/>
      <c r="E9" s="10"/>
      <c r="F9" s="10"/>
      <c r="G9" s="10"/>
      <c r="H9" s="10"/>
      <c r="I9" s="10"/>
      <c r="J9" s="10"/>
      <c r="K9" s="10"/>
      <c r="L9" s="10"/>
      <c r="M9" s="10"/>
      <c r="N9" s="10"/>
      <c r="O9" s="10"/>
      <c r="P9" s="10"/>
      <c r="Q9" s="12"/>
      <c r="R9" s="13"/>
      <c r="S9" s="43" t="str">
        <f t="shared" si="0"/>
        <v/>
      </c>
      <c r="T9" s="17"/>
      <c r="U9" s="10"/>
      <c r="V9" s="169"/>
      <c r="W9" s="170"/>
      <c r="X9" s="171" t="str">
        <f t="shared" si="1"/>
        <v/>
      </c>
      <c r="Y9" s="10"/>
      <c r="Z9" s="10"/>
    </row>
    <row r="10" spans="1:29" ht="14.25" thickTop="1" thickBot="1">
      <c r="A10" s="268"/>
      <c r="B10" s="8" t="s">
        <v>28</v>
      </c>
      <c r="C10" s="10"/>
      <c r="D10" s="10"/>
      <c r="E10" s="10"/>
      <c r="F10" s="10"/>
      <c r="G10" s="10"/>
      <c r="H10" s="10"/>
      <c r="I10" s="10"/>
      <c r="J10" s="10"/>
      <c r="K10" s="10"/>
      <c r="L10" s="10"/>
      <c r="M10" s="10"/>
      <c r="N10" s="10"/>
      <c r="O10" s="10"/>
      <c r="P10" s="10"/>
      <c r="Q10" s="12"/>
      <c r="R10" s="13"/>
      <c r="S10" s="43" t="str">
        <f t="shared" si="0"/>
        <v/>
      </c>
      <c r="T10" s="17"/>
      <c r="U10" s="10"/>
      <c r="V10" s="169"/>
      <c r="W10" s="170"/>
      <c r="X10" s="171" t="str">
        <f t="shared" si="1"/>
        <v/>
      </c>
      <c r="Y10" s="10"/>
      <c r="Z10" s="10"/>
    </row>
    <row r="11" spans="1:29" ht="14.25" thickTop="1" thickBot="1">
      <c r="A11" s="268"/>
      <c r="B11" s="8" t="s">
        <v>29</v>
      </c>
      <c r="C11" s="10"/>
      <c r="D11" s="10"/>
      <c r="E11" s="10"/>
      <c r="F11" s="10"/>
      <c r="G11" s="10"/>
      <c r="H11" s="10"/>
      <c r="I11" s="10"/>
      <c r="J11" s="10"/>
      <c r="K11" s="10"/>
      <c r="L11" s="10"/>
      <c r="M11" s="10"/>
      <c r="N11" s="10"/>
      <c r="O11" s="10"/>
      <c r="P11" s="10"/>
      <c r="Q11" s="12"/>
      <c r="R11" s="13"/>
      <c r="S11" s="43"/>
      <c r="T11" s="17"/>
      <c r="U11" s="10"/>
      <c r="V11" s="169"/>
      <c r="W11" s="170"/>
      <c r="X11" s="171"/>
      <c r="Y11" s="10"/>
      <c r="Z11" s="10"/>
    </row>
    <row r="12" spans="1:29" ht="14.25" thickTop="1" thickBot="1">
      <c r="A12" s="268"/>
      <c r="B12" s="8" t="s">
        <v>30</v>
      </c>
      <c r="C12" s="10"/>
      <c r="D12" s="10"/>
      <c r="E12" s="10"/>
      <c r="F12" s="10"/>
      <c r="G12" s="10"/>
      <c r="H12" s="10"/>
      <c r="I12" s="10"/>
      <c r="J12" s="10"/>
      <c r="K12" s="10"/>
      <c r="L12" s="10"/>
      <c r="M12" s="10"/>
      <c r="N12" s="10"/>
      <c r="O12" s="10"/>
      <c r="P12" s="10"/>
      <c r="Q12" s="12"/>
      <c r="R12" s="13"/>
      <c r="S12" s="43"/>
      <c r="T12" s="17"/>
      <c r="U12" s="10"/>
      <c r="V12" s="169"/>
      <c r="W12" s="170"/>
      <c r="X12" s="171"/>
      <c r="Y12" s="10"/>
      <c r="Z12" s="10"/>
    </row>
    <row r="13" spans="1:29" ht="14.25" thickTop="1" thickBot="1">
      <c r="A13" s="268"/>
      <c r="B13" s="8" t="s">
        <v>360</v>
      </c>
      <c r="C13" s="10"/>
      <c r="D13" s="10"/>
      <c r="E13" s="10"/>
      <c r="F13" s="10"/>
      <c r="G13" s="10"/>
      <c r="H13" s="10"/>
      <c r="I13" s="10"/>
      <c r="J13" s="10"/>
      <c r="K13" s="10"/>
      <c r="L13" s="10"/>
      <c r="M13" s="10"/>
      <c r="N13" s="10"/>
      <c r="O13" s="10"/>
      <c r="P13" s="10"/>
      <c r="Q13" s="12"/>
      <c r="R13" s="13"/>
      <c r="S13" s="43"/>
      <c r="T13" s="17"/>
      <c r="U13" s="10"/>
      <c r="V13" s="169"/>
      <c r="W13" s="170"/>
      <c r="X13" s="171"/>
      <c r="Y13" s="10"/>
      <c r="Z13" s="10"/>
    </row>
    <row r="14" spans="1:29" ht="14.25" thickTop="1" thickBot="1">
      <c r="A14" s="268"/>
      <c r="B14" s="8" t="s">
        <v>361</v>
      </c>
      <c r="C14" s="10"/>
      <c r="D14" s="10"/>
      <c r="E14" s="10"/>
      <c r="F14" s="10"/>
      <c r="G14" s="10"/>
      <c r="H14" s="10"/>
      <c r="I14" s="10"/>
      <c r="J14" s="10"/>
      <c r="K14" s="10"/>
      <c r="L14" s="10"/>
      <c r="M14" s="10"/>
      <c r="N14" s="10"/>
      <c r="O14" s="10"/>
      <c r="P14" s="10"/>
      <c r="Q14" s="12"/>
      <c r="R14" s="13"/>
      <c r="S14" s="43"/>
      <c r="T14" s="17"/>
      <c r="U14" s="10"/>
      <c r="V14" s="169"/>
      <c r="W14" s="170"/>
      <c r="X14" s="171"/>
      <c r="Y14" s="10"/>
      <c r="Z14" s="10"/>
    </row>
    <row r="15" spans="1:29" ht="14.25" thickTop="1" thickBot="1">
      <c r="A15" s="268"/>
      <c r="B15" s="8" t="s">
        <v>362</v>
      </c>
      <c r="C15" s="10"/>
      <c r="D15" s="10"/>
      <c r="E15" s="10"/>
      <c r="F15" s="10"/>
      <c r="G15" s="10"/>
      <c r="H15" s="10"/>
      <c r="I15" s="10"/>
      <c r="J15" s="10"/>
      <c r="K15" s="10"/>
      <c r="L15" s="10"/>
      <c r="M15" s="10"/>
      <c r="N15" s="10"/>
      <c r="O15" s="10"/>
      <c r="P15" s="10"/>
      <c r="Q15" s="12"/>
      <c r="R15" s="13"/>
      <c r="S15" s="43"/>
      <c r="T15" s="17"/>
      <c r="U15" s="10"/>
      <c r="V15" s="169"/>
      <c r="W15" s="170"/>
      <c r="X15" s="171"/>
      <c r="Y15" s="10"/>
      <c r="Z15" s="10"/>
    </row>
    <row r="16" spans="1:29" ht="14.25" thickTop="1" thickBot="1">
      <c r="A16" s="268"/>
      <c r="B16" s="8" t="s">
        <v>363</v>
      </c>
      <c r="C16" s="10"/>
      <c r="D16" s="10"/>
      <c r="E16" s="10"/>
      <c r="F16" s="10"/>
      <c r="G16" s="10"/>
      <c r="H16" s="10"/>
      <c r="I16" s="10"/>
      <c r="J16" s="10"/>
      <c r="K16" s="10"/>
      <c r="L16" s="10"/>
      <c r="M16" s="10"/>
      <c r="N16" s="10"/>
      <c r="O16" s="10"/>
      <c r="P16" s="10"/>
      <c r="Q16" s="12"/>
      <c r="R16" s="13"/>
      <c r="S16" s="43" t="str">
        <f>IF(Q16="","",R16/Q16*100)</f>
        <v/>
      </c>
      <c r="T16" s="17"/>
      <c r="U16" s="10"/>
      <c r="V16" s="169"/>
      <c r="W16" s="170"/>
      <c r="X16" s="171" t="str">
        <f t="shared" si="1"/>
        <v/>
      </c>
      <c r="Y16" s="10"/>
      <c r="Z16" s="10"/>
    </row>
    <row r="17" spans="1:29" ht="18" customHeight="1" thickTop="1" thickBot="1">
      <c r="A17" s="268"/>
      <c r="B17" s="8" t="s">
        <v>364</v>
      </c>
      <c r="C17" s="19"/>
      <c r="D17" s="25"/>
      <c r="E17" s="25"/>
      <c r="F17" s="25"/>
      <c r="G17" s="25"/>
      <c r="H17" s="25"/>
      <c r="I17" s="25"/>
      <c r="J17" s="25"/>
      <c r="K17" s="25"/>
      <c r="L17" s="25"/>
      <c r="M17" s="25"/>
      <c r="N17" s="25"/>
      <c r="O17" s="25"/>
      <c r="P17" s="10"/>
      <c r="Q17" s="12"/>
      <c r="R17" s="13"/>
      <c r="S17" s="43" t="str">
        <f>IF(Q17="","",R17/Q17*100)</f>
        <v/>
      </c>
      <c r="T17" s="17"/>
      <c r="U17" s="10"/>
      <c r="V17" s="169"/>
      <c r="W17" s="170"/>
      <c r="X17" s="171" t="str">
        <f t="shared" si="1"/>
        <v/>
      </c>
      <c r="Y17" s="10"/>
      <c r="Z17" s="10"/>
    </row>
    <row r="18" spans="1:29" ht="18" customHeight="1" thickTop="1" thickBot="1">
      <c r="A18" s="268"/>
      <c r="B18" s="8"/>
      <c r="C18" s="9" t="str">
        <f>Plan!B4</f>
        <v xml:space="preserve">Hedef 1.2. Turizm sektörünün gelişmesi için çalışmalar yapılacaktır. </v>
      </c>
      <c r="D18" s="9"/>
      <c r="E18" s="9"/>
      <c r="F18" s="9"/>
      <c r="G18" s="9"/>
      <c r="H18" s="9"/>
      <c r="I18" s="9"/>
      <c r="J18" s="9"/>
      <c r="K18" s="9"/>
      <c r="L18" s="9"/>
      <c r="M18" s="9"/>
      <c r="N18" s="9"/>
      <c r="O18" s="9"/>
      <c r="P18" s="261"/>
      <c r="Q18" s="261"/>
      <c r="R18" s="261"/>
      <c r="S18" s="261"/>
      <c r="T18" s="261"/>
      <c r="U18" s="261"/>
      <c r="V18" s="261"/>
      <c r="W18" s="261"/>
      <c r="X18" s="261"/>
      <c r="Y18" s="261"/>
      <c r="Z18" s="197"/>
      <c r="AB18" s="187">
        <f>SUM(Q19:Q33)</f>
        <v>6000</v>
      </c>
      <c r="AC18" s="187">
        <f>SUM(R19:R33)</f>
        <v>0</v>
      </c>
    </row>
    <row r="19" spans="1:29" ht="28.5" customHeight="1" thickTop="1" thickBot="1">
      <c r="A19" s="268"/>
      <c r="B19" s="8" t="s">
        <v>31</v>
      </c>
      <c r="C19" s="10" t="s">
        <v>548</v>
      </c>
      <c r="D19" s="10"/>
      <c r="E19" s="10"/>
      <c r="F19" s="10"/>
      <c r="G19" s="10"/>
      <c r="H19" s="10"/>
      <c r="I19" s="184"/>
      <c r="J19" s="10"/>
      <c r="K19" s="10"/>
      <c r="L19" s="184"/>
      <c r="M19" s="10"/>
      <c r="N19" s="10"/>
      <c r="O19" s="10"/>
      <c r="P19" s="10" t="s">
        <v>517</v>
      </c>
      <c r="Q19" s="12"/>
      <c r="R19" s="13"/>
      <c r="S19" s="43" t="str">
        <f t="shared" ref="S19:S26" si="2">IF(Q19="","",R19/Q19*100)</f>
        <v/>
      </c>
      <c r="T19" s="17"/>
      <c r="U19" s="10" t="s">
        <v>549</v>
      </c>
      <c r="V19" s="169">
        <v>1</v>
      </c>
      <c r="W19" s="170"/>
      <c r="X19" s="171">
        <f t="shared" ref="X19:X33" si="3">IF(V19="","",W19/V19*100)</f>
        <v>0</v>
      </c>
      <c r="Y19" s="10"/>
      <c r="Z19" s="10" t="s">
        <v>578</v>
      </c>
    </row>
    <row r="20" spans="1:29" s="23" customFormat="1" ht="14.25" thickTop="1" thickBot="1">
      <c r="A20" s="268"/>
      <c r="B20" s="8" t="s">
        <v>32</v>
      </c>
      <c r="C20" s="18" t="s">
        <v>427</v>
      </c>
      <c r="D20" s="18"/>
      <c r="E20" s="18"/>
      <c r="F20" s="18"/>
      <c r="G20" s="18"/>
      <c r="H20" s="184"/>
      <c r="I20" s="18"/>
      <c r="J20" s="18"/>
      <c r="K20" s="18"/>
      <c r="L20" s="18"/>
      <c r="M20" s="18"/>
      <c r="N20" s="18"/>
      <c r="O20" s="18"/>
      <c r="P20" s="10" t="s">
        <v>415</v>
      </c>
      <c r="Q20" s="20">
        <v>4000</v>
      </c>
      <c r="R20" s="110"/>
      <c r="S20" s="43">
        <f t="shared" si="2"/>
        <v>0</v>
      </c>
      <c r="T20" s="21" t="s">
        <v>556</v>
      </c>
      <c r="U20" s="11" t="s">
        <v>546</v>
      </c>
      <c r="V20" s="172">
        <v>1</v>
      </c>
      <c r="W20" s="173"/>
      <c r="X20" s="171">
        <f t="shared" si="3"/>
        <v>0</v>
      </c>
      <c r="Y20" s="11"/>
      <c r="Z20" s="10" t="s">
        <v>578</v>
      </c>
      <c r="AB20" s="46"/>
      <c r="AC20" s="46"/>
    </row>
    <row r="21" spans="1:29" ht="14.25" thickTop="1" thickBot="1">
      <c r="A21" s="268"/>
      <c r="B21" s="8" t="s">
        <v>33</v>
      </c>
      <c r="C21" s="18" t="s">
        <v>428</v>
      </c>
      <c r="D21" s="18"/>
      <c r="E21" s="18"/>
      <c r="F21" s="18"/>
      <c r="G21" s="18"/>
      <c r="H21" s="18"/>
      <c r="I21" s="18"/>
      <c r="J21" s="18"/>
      <c r="K21" s="184"/>
      <c r="L21" s="18"/>
      <c r="M21" s="18"/>
      <c r="N21" s="18"/>
      <c r="O21" s="18"/>
      <c r="P21" s="10" t="s">
        <v>502</v>
      </c>
      <c r="Q21" s="12"/>
      <c r="R21" s="13"/>
      <c r="S21" s="43" t="str">
        <f t="shared" si="2"/>
        <v/>
      </c>
      <c r="T21" s="17"/>
      <c r="U21" s="10" t="s">
        <v>547</v>
      </c>
      <c r="V21" s="169">
        <v>1</v>
      </c>
      <c r="W21" s="170"/>
      <c r="X21" s="171">
        <f t="shared" si="3"/>
        <v>0</v>
      </c>
      <c r="Y21" s="10"/>
      <c r="Z21" s="10" t="s">
        <v>578</v>
      </c>
    </row>
    <row r="22" spans="1:29" ht="30.75" customHeight="1" thickTop="1" thickBot="1">
      <c r="A22" s="268"/>
      <c r="B22" s="8" t="s">
        <v>34</v>
      </c>
      <c r="C22" s="10" t="s">
        <v>429</v>
      </c>
      <c r="D22" s="10"/>
      <c r="E22" s="10"/>
      <c r="F22" s="10"/>
      <c r="G22" s="184"/>
      <c r="H22" s="10"/>
      <c r="I22" s="10"/>
      <c r="J22" s="10"/>
      <c r="K22" s="10"/>
      <c r="L22" s="10"/>
      <c r="M22" s="10"/>
      <c r="N22" s="10"/>
      <c r="O22" s="10"/>
      <c r="P22" s="10" t="s">
        <v>415</v>
      </c>
      <c r="Q22" s="12">
        <v>1000</v>
      </c>
      <c r="R22" s="13"/>
      <c r="S22" s="43">
        <f t="shared" si="2"/>
        <v>0</v>
      </c>
      <c r="T22" s="17" t="s">
        <v>554</v>
      </c>
      <c r="U22" s="10" t="s">
        <v>430</v>
      </c>
      <c r="V22" s="169">
        <v>1</v>
      </c>
      <c r="W22" s="170"/>
      <c r="X22" s="171">
        <f t="shared" si="3"/>
        <v>0</v>
      </c>
      <c r="Y22" s="10"/>
      <c r="Z22" s="10" t="s">
        <v>578</v>
      </c>
      <c r="AB22" s="47"/>
      <c r="AC22" s="47"/>
    </row>
    <row r="23" spans="1:29" ht="47.25" customHeight="1" thickTop="1" thickBot="1">
      <c r="A23" s="268"/>
      <c r="B23" s="8" t="s">
        <v>35</v>
      </c>
      <c r="C23" s="10" t="s">
        <v>431</v>
      </c>
      <c r="D23" s="10"/>
      <c r="E23" s="10"/>
      <c r="F23" s="10"/>
      <c r="G23" s="10"/>
      <c r="H23" s="184"/>
      <c r="I23" s="10"/>
      <c r="J23" s="10"/>
      <c r="K23" s="10"/>
      <c r="L23" s="10"/>
      <c r="M23" s="10"/>
      <c r="N23" s="10"/>
      <c r="O23" s="10"/>
      <c r="P23" s="10" t="s">
        <v>415</v>
      </c>
      <c r="Q23" s="12">
        <v>1000</v>
      </c>
      <c r="R23" s="13"/>
      <c r="S23" s="43">
        <f t="shared" si="2"/>
        <v>0</v>
      </c>
      <c r="T23" s="17" t="s">
        <v>555</v>
      </c>
      <c r="U23" s="10" t="s">
        <v>466</v>
      </c>
      <c r="V23" s="169"/>
      <c r="W23" s="170"/>
      <c r="X23" s="171" t="str">
        <f t="shared" si="3"/>
        <v/>
      </c>
      <c r="Y23" s="10"/>
      <c r="Z23" s="10" t="s">
        <v>578</v>
      </c>
      <c r="AB23" s="47"/>
      <c r="AC23" s="47"/>
    </row>
    <row r="24" spans="1:29" ht="27.75" customHeight="1" thickTop="1" thickBot="1">
      <c r="A24" s="268"/>
      <c r="B24" s="8" t="s">
        <v>36</v>
      </c>
      <c r="C24" s="10" t="s">
        <v>541</v>
      </c>
      <c r="D24" s="10"/>
      <c r="E24" s="10"/>
      <c r="F24" s="10"/>
      <c r="G24" s="10"/>
      <c r="H24" s="10"/>
      <c r="I24" s="10"/>
      <c r="J24" s="10"/>
      <c r="K24" s="10"/>
      <c r="L24" s="184"/>
      <c r="M24" s="184"/>
      <c r="N24" s="10"/>
      <c r="O24" s="10"/>
      <c r="P24" s="10" t="s">
        <v>517</v>
      </c>
      <c r="Q24" s="12"/>
      <c r="R24" s="13"/>
      <c r="S24" s="43" t="str">
        <f t="shared" si="2"/>
        <v/>
      </c>
      <c r="T24" s="17"/>
      <c r="U24" s="10" t="s">
        <v>435</v>
      </c>
      <c r="V24" s="169">
        <v>2</v>
      </c>
      <c r="W24" s="170"/>
      <c r="X24" s="171">
        <f t="shared" si="3"/>
        <v>0</v>
      </c>
      <c r="Y24" s="10"/>
      <c r="Z24" s="10" t="s">
        <v>578</v>
      </c>
      <c r="AB24" s="47"/>
      <c r="AC24" s="47"/>
    </row>
    <row r="25" spans="1:29" ht="36.75" customHeight="1" thickTop="1" thickBot="1">
      <c r="A25" s="268"/>
      <c r="B25" s="8" t="s">
        <v>37</v>
      </c>
      <c r="C25" s="10" t="s">
        <v>452</v>
      </c>
      <c r="D25" s="10"/>
      <c r="E25" s="10"/>
      <c r="F25" s="10"/>
      <c r="G25" s="10"/>
      <c r="H25" s="10"/>
      <c r="I25" s="184"/>
      <c r="J25" s="184"/>
      <c r="K25" s="184"/>
      <c r="L25" s="10"/>
      <c r="M25" s="10"/>
      <c r="N25" s="10"/>
      <c r="O25" s="10"/>
      <c r="P25" s="10" t="s">
        <v>502</v>
      </c>
      <c r="Q25" s="12"/>
      <c r="R25" s="13"/>
      <c r="S25" s="43" t="str">
        <f t="shared" si="2"/>
        <v/>
      </c>
      <c r="T25" s="17"/>
      <c r="U25" s="10" t="s">
        <v>573</v>
      </c>
      <c r="V25" s="169">
        <v>2</v>
      </c>
      <c r="W25" s="170"/>
      <c r="X25" s="171">
        <f t="shared" si="3"/>
        <v>0</v>
      </c>
      <c r="Y25" s="10"/>
      <c r="Z25" s="10" t="s">
        <v>578</v>
      </c>
      <c r="AB25" s="47"/>
      <c r="AC25" s="47"/>
    </row>
    <row r="26" spans="1:29" ht="18" customHeight="1" thickTop="1" thickBot="1">
      <c r="A26" s="268"/>
      <c r="B26" s="8" t="s">
        <v>38</v>
      </c>
      <c r="C26" s="10"/>
      <c r="D26" s="10"/>
      <c r="E26" s="10"/>
      <c r="F26" s="10"/>
      <c r="G26" s="10"/>
      <c r="H26" s="10"/>
      <c r="I26" s="10"/>
      <c r="J26" s="10"/>
      <c r="K26" s="10"/>
      <c r="L26" s="10"/>
      <c r="M26" s="10"/>
      <c r="N26" s="10"/>
      <c r="O26" s="10"/>
      <c r="P26" s="10"/>
      <c r="Q26" s="12"/>
      <c r="R26" s="13"/>
      <c r="S26" s="43" t="str">
        <f t="shared" si="2"/>
        <v/>
      </c>
      <c r="T26" s="17"/>
      <c r="U26" s="10"/>
      <c r="V26" s="169"/>
      <c r="W26" s="170"/>
      <c r="X26" s="171" t="str">
        <f t="shared" si="3"/>
        <v/>
      </c>
      <c r="Y26" s="10"/>
      <c r="Z26" s="10"/>
      <c r="AB26" s="47"/>
      <c r="AC26" s="47"/>
    </row>
    <row r="27" spans="1:29" ht="18" customHeight="1" thickTop="1" thickBot="1">
      <c r="A27" s="268"/>
      <c r="B27" s="8" t="s">
        <v>39</v>
      </c>
      <c r="C27" s="10"/>
      <c r="D27" s="10"/>
      <c r="E27" s="10"/>
      <c r="F27" s="10"/>
      <c r="G27" s="10"/>
      <c r="H27" s="10"/>
      <c r="I27" s="10"/>
      <c r="J27" s="10"/>
      <c r="K27" s="10"/>
      <c r="L27" s="10"/>
      <c r="M27" s="10"/>
      <c r="N27" s="10"/>
      <c r="O27" s="10"/>
      <c r="P27" s="10"/>
      <c r="Q27" s="12"/>
      <c r="R27" s="13"/>
      <c r="S27" s="43"/>
      <c r="T27" s="17"/>
      <c r="U27" s="10"/>
      <c r="V27" s="169"/>
      <c r="W27" s="170"/>
      <c r="X27" s="171"/>
      <c r="Y27" s="10"/>
      <c r="Z27" s="10"/>
      <c r="AB27" s="47"/>
      <c r="AC27" s="47"/>
    </row>
    <row r="28" spans="1:29" ht="18" customHeight="1" thickTop="1" thickBot="1">
      <c r="A28" s="268"/>
      <c r="B28" s="8" t="s">
        <v>40</v>
      </c>
      <c r="C28" s="10"/>
      <c r="D28" s="10"/>
      <c r="E28" s="10"/>
      <c r="F28" s="10"/>
      <c r="G28" s="10"/>
      <c r="H28" s="10"/>
      <c r="I28" s="10"/>
      <c r="J28" s="10"/>
      <c r="K28" s="10"/>
      <c r="L28" s="10"/>
      <c r="M28" s="10"/>
      <c r="N28" s="10"/>
      <c r="O28" s="10"/>
      <c r="P28" s="10"/>
      <c r="Q28" s="12"/>
      <c r="R28" s="13"/>
      <c r="S28" s="43"/>
      <c r="T28" s="17"/>
      <c r="U28" s="10"/>
      <c r="V28" s="169"/>
      <c r="W28" s="170"/>
      <c r="X28" s="171"/>
      <c r="Y28" s="10"/>
      <c r="Z28" s="10"/>
      <c r="AB28" s="47"/>
      <c r="AC28" s="47"/>
    </row>
    <row r="29" spans="1:29" ht="18" customHeight="1" thickTop="1" thickBot="1">
      <c r="A29" s="268"/>
      <c r="B29" s="8" t="s">
        <v>355</v>
      </c>
      <c r="C29" s="10"/>
      <c r="D29" s="10"/>
      <c r="E29" s="10"/>
      <c r="F29" s="10"/>
      <c r="G29" s="10"/>
      <c r="H29" s="10"/>
      <c r="I29" s="10"/>
      <c r="J29" s="10"/>
      <c r="K29" s="10"/>
      <c r="L29" s="10"/>
      <c r="M29" s="10"/>
      <c r="N29" s="10"/>
      <c r="O29" s="10"/>
      <c r="P29" s="10"/>
      <c r="Q29" s="12"/>
      <c r="R29" s="13"/>
      <c r="S29" s="43"/>
      <c r="T29" s="17"/>
      <c r="U29" s="10"/>
      <c r="V29" s="169"/>
      <c r="W29" s="170"/>
      <c r="X29" s="171"/>
      <c r="Y29" s="10"/>
      <c r="Z29" s="10"/>
      <c r="AB29" s="47"/>
      <c r="AC29" s="47"/>
    </row>
    <row r="30" spans="1:29" ht="18" customHeight="1" thickTop="1" thickBot="1">
      <c r="A30" s="268"/>
      <c r="B30" s="8" t="s">
        <v>356</v>
      </c>
      <c r="C30" s="10"/>
      <c r="D30" s="10"/>
      <c r="E30" s="10"/>
      <c r="F30" s="10"/>
      <c r="G30" s="10"/>
      <c r="H30" s="10"/>
      <c r="I30" s="10"/>
      <c r="J30" s="10"/>
      <c r="K30" s="10"/>
      <c r="L30" s="10"/>
      <c r="M30" s="10"/>
      <c r="N30" s="10"/>
      <c r="O30" s="10"/>
      <c r="P30" s="10"/>
      <c r="Q30" s="12"/>
      <c r="R30" s="13"/>
      <c r="S30" s="43"/>
      <c r="T30" s="17"/>
      <c r="U30" s="10"/>
      <c r="V30" s="169"/>
      <c r="W30" s="170"/>
      <c r="X30" s="171"/>
      <c r="Y30" s="10"/>
      <c r="Z30" s="10"/>
      <c r="AB30" s="47"/>
      <c r="AC30" s="47"/>
    </row>
    <row r="31" spans="1:29" ht="18" customHeight="1" thickTop="1" thickBot="1">
      <c r="A31" s="268"/>
      <c r="B31" s="8" t="s">
        <v>357</v>
      </c>
      <c r="C31" s="10"/>
      <c r="D31" s="10"/>
      <c r="E31" s="10"/>
      <c r="F31" s="10"/>
      <c r="G31" s="10"/>
      <c r="H31" s="10"/>
      <c r="I31" s="10"/>
      <c r="J31" s="10"/>
      <c r="K31" s="10"/>
      <c r="L31" s="10"/>
      <c r="M31" s="10"/>
      <c r="N31" s="10"/>
      <c r="O31" s="10"/>
      <c r="P31" s="10"/>
      <c r="Q31" s="12"/>
      <c r="R31" s="13"/>
      <c r="S31" s="43"/>
      <c r="T31" s="17"/>
      <c r="U31" s="10"/>
      <c r="V31" s="169"/>
      <c r="W31" s="170"/>
      <c r="X31" s="171"/>
      <c r="Y31" s="10"/>
      <c r="Z31" s="10"/>
      <c r="AB31" s="47"/>
      <c r="AC31" s="47"/>
    </row>
    <row r="32" spans="1:29" ht="18" customHeight="1" thickTop="1" thickBot="1">
      <c r="A32" s="268"/>
      <c r="B32" s="8" t="s">
        <v>358</v>
      </c>
      <c r="C32" s="10"/>
      <c r="D32" s="10"/>
      <c r="E32" s="10"/>
      <c r="F32" s="10"/>
      <c r="G32" s="10"/>
      <c r="H32" s="10"/>
      <c r="I32" s="10"/>
      <c r="J32" s="10"/>
      <c r="K32" s="10"/>
      <c r="L32" s="10"/>
      <c r="M32" s="10"/>
      <c r="N32" s="10"/>
      <c r="O32" s="10"/>
      <c r="P32" s="10"/>
      <c r="Q32" s="12"/>
      <c r="R32" s="13"/>
      <c r="S32" s="43" t="str">
        <f>IF(Q32="","",R32/Q32*100)</f>
        <v/>
      </c>
      <c r="T32" s="17"/>
      <c r="U32" s="10"/>
      <c r="V32" s="169"/>
      <c r="W32" s="170"/>
      <c r="X32" s="171" t="str">
        <f t="shared" si="3"/>
        <v/>
      </c>
      <c r="Y32" s="10"/>
      <c r="Z32" s="10"/>
      <c r="AB32" s="47"/>
      <c r="AC32" s="47"/>
    </row>
    <row r="33" spans="1:29" ht="18" customHeight="1" thickTop="1" thickBot="1">
      <c r="A33" s="268"/>
      <c r="B33" s="8" t="s">
        <v>359</v>
      </c>
      <c r="C33" s="18"/>
      <c r="D33" s="18"/>
      <c r="E33" s="18"/>
      <c r="F33" s="18"/>
      <c r="G33" s="18"/>
      <c r="H33" s="18"/>
      <c r="I33" s="18"/>
      <c r="J33" s="18"/>
      <c r="K33" s="18"/>
      <c r="L33" s="18"/>
      <c r="M33" s="18"/>
      <c r="N33" s="18"/>
      <c r="O33" s="18"/>
      <c r="P33" s="10"/>
      <c r="Q33" s="12"/>
      <c r="R33" s="13"/>
      <c r="S33" s="43" t="str">
        <f>IF(Q33="","",R33/Q33*100)</f>
        <v/>
      </c>
      <c r="T33" s="17"/>
      <c r="U33" s="10"/>
      <c r="V33" s="169"/>
      <c r="W33" s="170"/>
      <c r="X33" s="171" t="str">
        <f t="shared" si="3"/>
        <v/>
      </c>
      <c r="Y33" s="10"/>
      <c r="Z33" s="10"/>
      <c r="AB33" s="47"/>
      <c r="AC33" s="47"/>
    </row>
    <row r="34" spans="1:29" ht="18" customHeight="1" thickTop="1" thickBot="1">
      <c r="A34" s="268"/>
      <c r="B34" s="8"/>
      <c r="C34" s="9" t="str">
        <f>Plan!B5</f>
        <v xml:space="preserve">Hedef 1.3. Deniz Ürünleri ve Balıkçılık sektörünün gelişmesi için çalışmalar yapılacaktır. </v>
      </c>
      <c r="D34" s="9"/>
      <c r="E34" s="9"/>
      <c r="F34" s="9"/>
      <c r="G34" s="9"/>
      <c r="H34" s="9"/>
      <c r="I34" s="9"/>
      <c r="J34" s="9"/>
      <c r="K34" s="9"/>
      <c r="L34" s="9"/>
      <c r="M34" s="9"/>
      <c r="N34" s="9"/>
      <c r="O34" s="9"/>
      <c r="P34" s="261"/>
      <c r="Q34" s="261"/>
      <c r="R34" s="261"/>
      <c r="S34" s="261"/>
      <c r="T34" s="261"/>
      <c r="U34" s="261"/>
      <c r="V34" s="261"/>
      <c r="W34" s="261"/>
      <c r="X34" s="261"/>
      <c r="Y34" s="261"/>
      <c r="Z34" s="197"/>
      <c r="AB34" s="187">
        <v>0</v>
      </c>
      <c r="AC34" s="187">
        <f>SUM(R35:R49)</f>
        <v>0</v>
      </c>
    </row>
    <row r="35" spans="1:29" ht="27" thickTop="1" thickBot="1">
      <c r="A35" s="268"/>
      <c r="B35" s="8" t="s">
        <v>41</v>
      </c>
      <c r="C35" s="10" t="s">
        <v>433</v>
      </c>
      <c r="D35" s="10"/>
      <c r="E35" s="10"/>
      <c r="F35" s="10"/>
      <c r="G35" s="10"/>
      <c r="H35" s="10"/>
      <c r="I35" s="10"/>
      <c r="J35" s="10"/>
      <c r="K35" s="10"/>
      <c r="L35" s="10"/>
      <c r="M35" s="184"/>
      <c r="N35" s="184"/>
      <c r="O35" s="184"/>
      <c r="P35" s="10" t="s">
        <v>517</v>
      </c>
      <c r="Q35" s="12"/>
      <c r="R35" s="13"/>
      <c r="S35" s="43" t="str">
        <f t="shared" ref="S35:S42" si="4">IF(Q35="","",R35/Q35*100)</f>
        <v/>
      </c>
      <c r="T35" s="17"/>
      <c r="U35" s="10" t="s">
        <v>572</v>
      </c>
      <c r="V35" s="169"/>
      <c r="W35" s="170"/>
      <c r="X35" s="171" t="str">
        <f t="shared" ref="X35:X49" si="5">IF(V35="","",W35/V35*100)</f>
        <v/>
      </c>
      <c r="Y35" s="10"/>
      <c r="Z35" s="10" t="s">
        <v>578</v>
      </c>
    </row>
    <row r="36" spans="1:29" ht="26.25" customHeight="1" thickTop="1" thickBot="1">
      <c r="A36" s="268"/>
      <c r="B36" s="8" t="s">
        <v>42</v>
      </c>
      <c r="C36" s="24" t="s">
        <v>432</v>
      </c>
      <c r="D36" s="11"/>
      <c r="E36" s="11"/>
      <c r="F36" s="11"/>
      <c r="G36" s="11"/>
      <c r="H36" s="11"/>
      <c r="I36" s="11"/>
      <c r="J36" s="11"/>
      <c r="K36" s="184"/>
      <c r="L36" s="184"/>
      <c r="M36" s="11"/>
      <c r="N36" s="11"/>
      <c r="O36" s="11"/>
      <c r="P36" s="10" t="s">
        <v>502</v>
      </c>
      <c r="Q36" s="12"/>
      <c r="R36" s="13"/>
      <c r="S36" s="43" t="str">
        <f t="shared" si="4"/>
        <v/>
      </c>
      <c r="T36" s="17"/>
      <c r="U36" s="10" t="s">
        <v>434</v>
      </c>
      <c r="V36" s="169">
        <v>1</v>
      </c>
      <c r="W36" s="170"/>
      <c r="X36" s="171">
        <f t="shared" si="5"/>
        <v>0</v>
      </c>
      <c r="Y36" s="10"/>
      <c r="Z36" s="10" t="s">
        <v>578</v>
      </c>
    </row>
    <row r="37" spans="1:29" ht="18" customHeight="1" thickTop="1" thickBot="1">
      <c r="A37" s="268"/>
      <c r="B37" s="8" t="s">
        <v>43</v>
      </c>
      <c r="C37" s="10" t="s">
        <v>436</v>
      </c>
      <c r="D37" s="10"/>
      <c r="E37" s="10"/>
      <c r="F37" s="10"/>
      <c r="G37" s="10"/>
      <c r="H37" s="184"/>
      <c r="I37" s="10"/>
      <c r="J37" s="10"/>
      <c r="K37" s="10"/>
      <c r="L37" s="10"/>
      <c r="M37" s="10"/>
      <c r="N37" s="10"/>
      <c r="O37" s="10"/>
      <c r="P37" s="10" t="s">
        <v>502</v>
      </c>
      <c r="Q37" s="12"/>
      <c r="R37" s="13"/>
      <c r="S37" s="43" t="str">
        <f t="shared" si="4"/>
        <v/>
      </c>
      <c r="T37" s="17"/>
      <c r="U37" s="10" t="s">
        <v>437</v>
      </c>
      <c r="V37" s="169">
        <v>1</v>
      </c>
      <c r="W37" s="170"/>
      <c r="X37" s="171">
        <f t="shared" si="5"/>
        <v>0</v>
      </c>
      <c r="Y37" s="10"/>
      <c r="Z37" s="10" t="s">
        <v>578</v>
      </c>
    </row>
    <row r="38" spans="1:29" s="23" customFormat="1" ht="18" customHeight="1" thickTop="1" thickBot="1">
      <c r="A38" s="268"/>
      <c r="B38" s="8" t="s">
        <v>44</v>
      </c>
      <c r="C38" s="10"/>
      <c r="D38" s="10"/>
      <c r="E38" s="10"/>
      <c r="F38" s="10"/>
      <c r="G38" s="10"/>
      <c r="H38" s="10"/>
      <c r="I38" s="10"/>
      <c r="J38" s="10"/>
      <c r="K38" s="10"/>
      <c r="L38" s="10"/>
      <c r="M38" s="10"/>
      <c r="N38" s="10"/>
      <c r="O38" s="10"/>
      <c r="P38" s="11"/>
      <c r="Q38" s="20"/>
      <c r="R38" s="110"/>
      <c r="S38" s="43" t="str">
        <f t="shared" si="4"/>
        <v/>
      </c>
      <c r="T38" s="21"/>
      <c r="U38" s="11"/>
      <c r="V38" s="172"/>
      <c r="W38" s="173"/>
      <c r="X38" s="171" t="str">
        <f t="shared" si="5"/>
        <v/>
      </c>
      <c r="Y38" s="11"/>
      <c r="Z38" s="11"/>
      <c r="AB38" s="46"/>
      <c r="AC38" s="46"/>
    </row>
    <row r="39" spans="1:29" ht="14.25" thickTop="1" thickBot="1">
      <c r="A39" s="268"/>
      <c r="B39" s="8" t="s">
        <v>45</v>
      </c>
      <c r="C39" s="10"/>
      <c r="D39" s="10"/>
      <c r="E39" s="10"/>
      <c r="F39" s="10"/>
      <c r="G39" s="10"/>
      <c r="H39" s="10"/>
      <c r="I39" s="10"/>
      <c r="J39" s="10"/>
      <c r="K39" s="10"/>
      <c r="L39" s="10"/>
      <c r="M39" s="10"/>
      <c r="N39" s="10"/>
      <c r="O39" s="10"/>
      <c r="P39" s="10"/>
      <c r="Q39" s="12"/>
      <c r="R39" s="13"/>
      <c r="S39" s="43" t="str">
        <f t="shared" si="4"/>
        <v/>
      </c>
      <c r="T39" s="17"/>
      <c r="U39" s="10"/>
      <c r="V39" s="169"/>
      <c r="W39" s="170"/>
      <c r="X39" s="171" t="str">
        <f t="shared" si="5"/>
        <v/>
      </c>
      <c r="Y39" s="10"/>
      <c r="Z39" s="10"/>
    </row>
    <row r="40" spans="1:29" ht="18" customHeight="1" thickTop="1" thickBot="1">
      <c r="A40" s="268"/>
      <c r="B40" s="8" t="s">
        <v>46</v>
      </c>
      <c r="C40" s="10"/>
      <c r="D40" s="10"/>
      <c r="E40" s="10"/>
      <c r="F40" s="10"/>
      <c r="G40" s="10"/>
      <c r="H40" s="10"/>
      <c r="I40" s="10"/>
      <c r="J40" s="10"/>
      <c r="K40" s="10"/>
      <c r="L40" s="10"/>
      <c r="M40" s="10"/>
      <c r="N40" s="10"/>
      <c r="O40" s="10"/>
      <c r="P40" s="10"/>
      <c r="Q40" s="12"/>
      <c r="R40" s="13"/>
      <c r="S40" s="43" t="str">
        <f t="shared" si="4"/>
        <v/>
      </c>
      <c r="T40" s="17"/>
      <c r="U40" s="10"/>
      <c r="V40" s="169"/>
      <c r="W40" s="170"/>
      <c r="X40" s="171" t="str">
        <f t="shared" si="5"/>
        <v/>
      </c>
      <c r="Y40" s="10"/>
      <c r="Z40" s="10"/>
    </row>
    <row r="41" spans="1:29" ht="18" customHeight="1" thickTop="1" thickBot="1">
      <c r="A41" s="268"/>
      <c r="B41" s="8" t="s">
        <v>47</v>
      </c>
      <c r="C41" s="10"/>
      <c r="D41" s="10"/>
      <c r="E41" s="10"/>
      <c r="F41" s="10"/>
      <c r="G41" s="10"/>
      <c r="H41" s="10"/>
      <c r="I41" s="10"/>
      <c r="J41" s="10"/>
      <c r="K41" s="10"/>
      <c r="L41" s="10"/>
      <c r="M41" s="10"/>
      <c r="N41" s="10"/>
      <c r="O41" s="10"/>
      <c r="P41" s="10"/>
      <c r="Q41" s="12"/>
      <c r="R41" s="13"/>
      <c r="S41" s="43" t="str">
        <f t="shared" si="4"/>
        <v/>
      </c>
      <c r="T41" s="17"/>
      <c r="U41" s="10"/>
      <c r="V41" s="169"/>
      <c r="W41" s="170"/>
      <c r="X41" s="171" t="str">
        <f t="shared" si="5"/>
        <v/>
      </c>
      <c r="Y41" s="10"/>
      <c r="Z41" s="10"/>
    </row>
    <row r="42" spans="1:29" ht="18" customHeight="1" thickTop="1" thickBot="1">
      <c r="A42" s="268"/>
      <c r="B42" s="8" t="s">
        <v>48</v>
      </c>
      <c r="C42" s="10"/>
      <c r="D42" s="10"/>
      <c r="E42" s="10"/>
      <c r="F42" s="10"/>
      <c r="G42" s="10"/>
      <c r="H42" s="10"/>
      <c r="I42" s="10"/>
      <c r="J42" s="10"/>
      <c r="K42" s="10"/>
      <c r="L42" s="10"/>
      <c r="M42" s="10"/>
      <c r="N42" s="10"/>
      <c r="O42" s="10"/>
      <c r="P42" s="10"/>
      <c r="Q42" s="12"/>
      <c r="R42" s="13"/>
      <c r="S42" s="43" t="str">
        <f t="shared" si="4"/>
        <v/>
      </c>
      <c r="T42" s="17"/>
      <c r="U42" s="10"/>
      <c r="V42" s="169"/>
      <c r="W42" s="170"/>
      <c r="X42" s="171" t="str">
        <f t="shared" si="5"/>
        <v/>
      </c>
      <c r="Y42" s="10"/>
      <c r="Z42" s="10"/>
    </row>
    <row r="43" spans="1:29" ht="18" customHeight="1" thickTop="1" thickBot="1">
      <c r="A43" s="268"/>
      <c r="B43" s="8" t="s">
        <v>49</v>
      </c>
      <c r="C43" s="10"/>
      <c r="D43" s="10"/>
      <c r="E43" s="10"/>
      <c r="F43" s="10"/>
      <c r="G43" s="10"/>
      <c r="H43" s="10"/>
      <c r="I43" s="10"/>
      <c r="J43" s="10"/>
      <c r="K43" s="10"/>
      <c r="L43" s="10"/>
      <c r="M43" s="10"/>
      <c r="N43" s="10"/>
      <c r="O43" s="10"/>
      <c r="P43" s="10"/>
      <c r="Q43" s="12"/>
      <c r="R43" s="13"/>
      <c r="S43" s="43"/>
      <c r="T43" s="17"/>
      <c r="U43" s="10"/>
      <c r="V43" s="169"/>
      <c r="W43" s="170"/>
      <c r="X43" s="171"/>
      <c r="Y43" s="10"/>
      <c r="Z43" s="10"/>
    </row>
    <row r="44" spans="1:29" ht="18" customHeight="1" thickTop="1" thickBot="1">
      <c r="A44" s="268"/>
      <c r="B44" s="8" t="s">
        <v>50</v>
      </c>
      <c r="C44" s="10"/>
      <c r="D44" s="10"/>
      <c r="E44" s="10"/>
      <c r="F44" s="10"/>
      <c r="G44" s="10"/>
      <c r="H44" s="10"/>
      <c r="I44" s="10"/>
      <c r="J44" s="10"/>
      <c r="K44" s="10"/>
      <c r="L44" s="10"/>
      <c r="M44" s="10"/>
      <c r="N44" s="10"/>
      <c r="O44" s="10"/>
      <c r="P44" s="10"/>
      <c r="Q44" s="12"/>
      <c r="R44" s="13"/>
      <c r="S44" s="43"/>
      <c r="T44" s="17"/>
      <c r="U44" s="10"/>
      <c r="V44" s="169"/>
      <c r="W44" s="170"/>
      <c r="X44" s="171"/>
      <c r="Y44" s="10"/>
      <c r="Z44" s="10"/>
    </row>
    <row r="45" spans="1:29" ht="18" customHeight="1" thickTop="1" thickBot="1">
      <c r="A45" s="268"/>
      <c r="B45" s="8" t="s">
        <v>350</v>
      </c>
      <c r="C45" s="10"/>
      <c r="D45" s="10"/>
      <c r="E45" s="10"/>
      <c r="F45" s="10"/>
      <c r="G45" s="10"/>
      <c r="H45" s="10"/>
      <c r="I45" s="10"/>
      <c r="J45" s="10"/>
      <c r="K45" s="10"/>
      <c r="L45" s="10"/>
      <c r="M45" s="10"/>
      <c r="N45" s="10"/>
      <c r="O45" s="10"/>
      <c r="P45" s="10"/>
      <c r="Q45" s="12"/>
      <c r="R45" s="13"/>
      <c r="S45" s="43"/>
      <c r="T45" s="17"/>
      <c r="U45" s="10"/>
      <c r="V45" s="169"/>
      <c r="W45" s="170"/>
      <c r="X45" s="171"/>
      <c r="Y45" s="10"/>
      <c r="Z45" s="10"/>
    </row>
    <row r="46" spans="1:29" ht="18" customHeight="1" thickTop="1" thickBot="1">
      <c r="A46" s="268"/>
      <c r="B46" s="8" t="s">
        <v>351</v>
      </c>
      <c r="C46" s="10"/>
      <c r="D46" s="10"/>
      <c r="E46" s="10"/>
      <c r="F46" s="10"/>
      <c r="G46" s="10"/>
      <c r="H46" s="10"/>
      <c r="I46" s="10"/>
      <c r="J46" s="10"/>
      <c r="K46" s="10"/>
      <c r="L46" s="10"/>
      <c r="M46" s="10"/>
      <c r="N46" s="10"/>
      <c r="O46" s="10"/>
      <c r="P46" s="10"/>
      <c r="Q46" s="12"/>
      <c r="R46" s="13"/>
      <c r="S46" s="43"/>
      <c r="T46" s="17"/>
      <c r="U46" s="10"/>
      <c r="V46" s="169"/>
      <c r="W46" s="170"/>
      <c r="X46" s="171"/>
      <c r="Y46" s="10"/>
      <c r="Z46" s="10"/>
    </row>
    <row r="47" spans="1:29" ht="18" customHeight="1" thickTop="1" thickBot="1">
      <c r="A47" s="268"/>
      <c r="B47" s="8" t="s">
        <v>352</v>
      </c>
      <c r="C47" s="10"/>
      <c r="D47" s="10"/>
      <c r="E47" s="10"/>
      <c r="F47" s="10"/>
      <c r="G47" s="10"/>
      <c r="H47" s="10"/>
      <c r="I47" s="10"/>
      <c r="J47" s="10"/>
      <c r="K47" s="10"/>
      <c r="L47" s="10"/>
      <c r="M47" s="10"/>
      <c r="N47" s="10"/>
      <c r="O47" s="10"/>
      <c r="P47" s="10"/>
      <c r="Q47" s="12"/>
      <c r="R47" s="13"/>
      <c r="S47" s="43"/>
      <c r="T47" s="17"/>
      <c r="U47" s="10"/>
      <c r="V47" s="169"/>
      <c r="W47" s="170"/>
      <c r="X47" s="171"/>
      <c r="Y47" s="10"/>
      <c r="Z47" s="10"/>
    </row>
    <row r="48" spans="1:29" ht="18" customHeight="1" thickTop="1" thickBot="1">
      <c r="A48" s="268"/>
      <c r="B48" s="8" t="s">
        <v>353</v>
      </c>
      <c r="C48" s="10"/>
      <c r="D48" s="10"/>
      <c r="E48" s="10"/>
      <c r="F48" s="10"/>
      <c r="G48" s="10"/>
      <c r="H48" s="10"/>
      <c r="I48" s="10"/>
      <c r="J48" s="10"/>
      <c r="K48" s="10"/>
      <c r="L48" s="10"/>
      <c r="M48" s="10"/>
      <c r="N48" s="10"/>
      <c r="O48" s="10"/>
      <c r="P48" s="10"/>
      <c r="Q48" s="12"/>
      <c r="R48" s="13"/>
      <c r="S48" s="43" t="str">
        <f>IF(Q48="","",R48/Q48*100)</f>
        <v/>
      </c>
      <c r="T48" s="17"/>
      <c r="U48" s="10"/>
      <c r="V48" s="169"/>
      <c r="W48" s="170"/>
      <c r="X48" s="171" t="str">
        <f t="shared" si="5"/>
        <v/>
      </c>
      <c r="Y48" s="10"/>
      <c r="Z48" s="10"/>
    </row>
    <row r="49" spans="1:29" ht="18" customHeight="1" thickTop="1" thickBot="1">
      <c r="A49" s="268"/>
      <c r="B49" s="8" t="s">
        <v>354</v>
      </c>
      <c r="C49" s="10"/>
      <c r="D49" s="10"/>
      <c r="E49" s="10"/>
      <c r="F49" s="10"/>
      <c r="G49" s="10"/>
      <c r="H49" s="10"/>
      <c r="I49" s="10"/>
      <c r="J49" s="10"/>
      <c r="K49" s="10"/>
      <c r="L49" s="10"/>
      <c r="M49" s="10"/>
      <c r="N49" s="10"/>
      <c r="O49" s="10"/>
      <c r="P49" s="10"/>
      <c r="Q49" s="12"/>
      <c r="R49" s="13"/>
      <c r="S49" s="43" t="str">
        <f>IF(Q49="","",R49/Q49*100)</f>
        <v/>
      </c>
      <c r="T49" s="17"/>
      <c r="U49" s="10"/>
      <c r="V49" s="169"/>
      <c r="W49" s="170"/>
      <c r="X49" s="171" t="str">
        <f t="shared" si="5"/>
        <v/>
      </c>
      <c r="Y49" s="10"/>
      <c r="Z49" s="10"/>
    </row>
    <row r="50" spans="1:29" ht="18" customHeight="1" thickTop="1" thickBot="1">
      <c r="A50" s="268"/>
      <c r="B50" s="8"/>
      <c r="C50" s="9" t="str">
        <f>Plan!B6</f>
        <v xml:space="preserve">Hedef 1.4. Hopa Limanının etkin ve verimli hale getirilmesi için çalışmalar yapılacaktır. </v>
      </c>
      <c r="D50" s="9"/>
      <c r="E50" s="9"/>
      <c r="F50" s="9"/>
      <c r="G50" s="9"/>
      <c r="H50" s="9"/>
      <c r="I50" s="9"/>
      <c r="J50" s="9"/>
      <c r="K50" s="9"/>
      <c r="L50" s="9"/>
      <c r="M50" s="9"/>
      <c r="N50" s="9"/>
      <c r="O50" s="9"/>
      <c r="P50" s="261"/>
      <c r="Q50" s="261"/>
      <c r="R50" s="261"/>
      <c r="S50" s="261"/>
      <c r="T50" s="261"/>
      <c r="U50" s="261"/>
      <c r="V50" s="261"/>
      <c r="W50" s="261"/>
      <c r="X50" s="261"/>
      <c r="Y50" s="261"/>
      <c r="Z50" s="197"/>
      <c r="AB50" s="187">
        <f>SUM(Q51:Q65)</f>
        <v>0</v>
      </c>
      <c r="AC50" s="187">
        <f>SUM(R51:R65)</f>
        <v>0</v>
      </c>
    </row>
    <row r="51" spans="1:29" ht="29.25" customHeight="1" thickTop="1" thickBot="1">
      <c r="A51" s="268"/>
      <c r="B51" s="8" t="s">
        <v>159</v>
      </c>
      <c r="C51" s="10" t="s">
        <v>438</v>
      </c>
      <c r="D51" s="10"/>
      <c r="E51" s="10"/>
      <c r="F51" s="10"/>
      <c r="G51" s="10"/>
      <c r="H51" s="10"/>
      <c r="I51" s="10"/>
      <c r="J51" s="10"/>
      <c r="K51" s="10"/>
      <c r="L51" s="10"/>
      <c r="M51" s="184"/>
      <c r="N51" s="184"/>
      <c r="O51" s="184"/>
      <c r="P51" s="10" t="s">
        <v>517</v>
      </c>
      <c r="Q51" s="12"/>
      <c r="R51" s="13"/>
      <c r="S51" s="43" t="str">
        <f t="shared" ref="S51:S58" si="6">IF(Q51="","",R51/Q51*100)</f>
        <v/>
      </c>
      <c r="T51" s="17"/>
      <c r="U51" s="10" t="s">
        <v>439</v>
      </c>
      <c r="V51" s="169"/>
      <c r="W51" s="170"/>
      <c r="X51" s="171" t="str">
        <f t="shared" ref="X51:X58" si="7">IF(V51="","",W51/V51*100)</f>
        <v/>
      </c>
      <c r="Y51" s="10"/>
      <c r="Z51" s="10" t="s">
        <v>578</v>
      </c>
    </row>
    <row r="52" spans="1:29" ht="24" customHeight="1" thickTop="1" thickBot="1">
      <c r="A52" s="268"/>
      <c r="B52" s="8" t="s">
        <v>160</v>
      </c>
      <c r="C52" s="24" t="s">
        <v>440</v>
      </c>
      <c r="D52" s="184"/>
      <c r="E52" s="184"/>
      <c r="F52" s="184"/>
      <c r="G52" s="184"/>
      <c r="H52" s="184"/>
      <c r="I52" s="184"/>
      <c r="J52" s="184"/>
      <c r="K52" s="184"/>
      <c r="L52" s="184"/>
      <c r="M52" s="184"/>
      <c r="N52" s="184"/>
      <c r="O52" s="184"/>
      <c r="P52" s="10" t="s">
        <v>543</v>
      </c>
      <c r="Q52" s="12"/>
      <c r="R52" s="13"/>
      <c r="S52" s="43" t="str">
        <f t="shared" si="6"/>
        <v/>
      </c>
      <c r="T52" s="17"/>
      <c r="U52" s="10" t="s">
        <v>441</v>
      </c>
      <c r="V52" s="176">
        <v>0.2</v>
      </c>
      <c r="W52" s="170"/>
      <c r="X52" s="171">
        <f t="shared" si="7"/>
        <v>0</v>
      </c>
      <c r="Y52" s="10"/>
      <c r="Z52" s="10" t="s">
        <v>578</v>
      </c>
    </row>
    <row r="53" spans="1:29" ht="36.75" customHeight="1" thickTop="1" thickBot="1">
      <c r="A53" s="268"/>
      <c r="B53" s="8" t="s">
        <v>161</v>
      </c>
      <c r="C53" s="10" t="s">
        <v>443</v>
      </c>
      <c r="D53" s="10"/>
      <c r="E53" s="184"/>
      <c r="F53" s="184"/>
      <c r="G53" s="184"/>
      <c r="H53" s="10"/>
      <c r="I53" s="10"/>
      <c r="J53" s="10"/>
      <c r="K53" s="10"/>
      <c r="L53" s="10"/>
      <c r="M53" s="10"/>
      <c r="N53" s="10"/>
      <c r="O53" s="10"/>
      <c r="P53" s="10" t="s">
        <v>587</v>
      </c>
      <c r="Q53" s="12"/>
      <c r="R53" s="13"/>
      <c r="S53" s="43" t="str">
        <f t="shared" si="6"/>
        <v/>
      </c>
      <c r="T53" s="17"/>
      <c r="U53" s="10" t="s">
        <v>442</v>
      </c>
      <c r="V53" s="169">
        <v>2</v>
      </c>
      <c r="W53" s="170"/>
      <c r="X53" s="171">
        <f t="shared" si="7"/>
        <v>0</v>
      </c>
      <c r="Y53" s="10"/>
      <c r="Z53" s="10" t="s">
        <v>578</v>
      </c>
    </row>
    <row r="54" spans="1:29" s="23" customFormat="1" ht="37.5" customHeight="1" thickTop="1" thickBot="1">
      <c r="A54" s="268"/>
      <c r="B54" s="8" t="s">
        <v>162</v>
      </c>
      <c r="C54" s="10" t="s">
        <v>444</v>
      </c>
      <c r="D54" s="10"/>
      <c r="E54" s="10"/>
      <c r="F54" s="10"/>
      <c r="G54" s="184"/>
      <c r="H54" s="184"/>
      <c r="I54" s="184"/>
      <c r="J54" s="10"/>
      <c r="K54" s="10"/>
      <c r="L54" s="10"/>
      <c r="M54" s="10"/>
      <c r="N54" s="10"/>
      <c r="O54" s="10"/>
      <c r="P54" s="11" t="s">
        <v>415</v>
      </c>
      <c r="Q54" s="20"/>
      <c r="R54" s="110"/>
      <c r="S54" s="43" t="str">
        <f t="shared" si="6"/>
        <v/>
      </c>
      <c r="T54" s="21"/>
      <c r="U54" s="11" t="s">
        <v>574</v>
      </c>
      <c r="V54" s="172">
        <v>1</v>
      </c>
      <c r="W54" s="173"/>
      <c r="X54" s="171">
        <f t="shared" si="7"/>
        <v>0</v>
      </c>
      <c r="Y54" s="11"/>
      <c r="Z54" s="11"/>
      <c r="AB54" s="46"/>
      <c r="AC54" s="46"/>
    </row>
    <row r="55" spans="1:29" ht="18" customHeight="1" thickTop="1" thickBot="1">
      <c r="A55" s="268"/>
      <c r="B55" s="8" t="s">
        <v>163</v>
      </c>
      <c r="C55" s="10"/>
      <c r="D55" s="10"/>
      <c r="E55" s="10"/>
      <c r="F55" s="10"/>
      <c r="G55" s="10"/>
      <c r="H55" s="10"/>
      <c r="I55" s="10"/>
      <c r="J55" s="10"/>
      <c r="K55" s="10"/>
      <c r="L55" s="10"/>
      <c r="M55" s="10"/>
      <c r="N55" s="10"/>
      <c r="O55" s="10"/>
      <c r="P55" s="10"/>
      <c r="Q55" s="12"/>
      <c r="R55" s="13"/>
      <c r="S55" s="43" t="str">
        <f t="shared" si="6"/>
        <v/>
      </c>
      <c r="T55" s="17"/>
      <c r="U55" s="10"/>
      <c r="V55" s="169"/>
      <c r="W55" s="170"/>
      <c r="X55" s="171" t="str">
        <f t="shared" si="7"/>
        <v/>
      </c>
      <c r="Y55" s="10"/>
      <c r="Z55" s="10"/>
    </row>
    <row r="56" spans="1:29" ht="18" customHeight="1" thickTop="1" thickBot="1">
      <c r="A56" s="268"/>
      <c r="B56" s="8" t="s">
        <v>164</v>
      </c>
      <c r="C56" s="10"/>
      <c r="D56" s="10"/>
      <c r="E56" s="10"/>
      <c r="F56" s="10"/>
      <c r="G56" s="10"/>
      <c r="H56" s="10"/>
      <c r="I56" s="10"/>
      <c r="J56" s="10"/>
      <c r="K56" s="10"/>
      <c r="L56" s="10"/>
      <c r="M56" s="10"/>
      <c r="N56" s="10"/>
      <c r="O56" s="10"/>
      <c r="P56" s="10"/>
      <c r="Q56" s="12"/>
      <c r="R56" s="13"/>
      <c r="S56" s="43" t="str">
        <f t="shared" si="6"/>
        <v/>
      </c>
      <c r="T56" s="17"/>
      <c r="U56" s="10"/>
      <c r="V56" s="169"/>
      <c r="W56" s="170"/>
      <c r="X56" s="171" t="str">
        <f t="shared" si="7"/>
        <v/>
      </c>
      <c r="Y56" s="10"/>
      <c r="Z56" s="10"/>
    </row>
    <row r="57" spans="1:29" ht="18" customHeight="1" thickTop="1" thickBot="1">
      <c r="A57" s="268"/>
      <c r="B57" s="8" t="s">
        <v>165</v>
      </c>
      <c r="C57" s="10"/>
      <c r="D57" s="10"/>
      <c r="E57" s="10"/>
      <c r="F57" s="10"/>
      <c r="G57" s="10"/>
      <c r="H57" s="10"/>
      <c r="I57" s="10"/>
      <c r="J57" s="10"/>
      <c r="K57" s="10"/>
      <c r="L57" s="10"/>
      <c r="M57" s="10"/>
      <c r="N57" s="10"/>
      <c r="O57" s="10"/>
      <c r="P57" s="10"/>
      <c r="Q57" s="12"/>
      <c r="R57" s="13"/>
      <c r="S57" s="43" t="str">
        <f t="shared" si="6"/>
        <v/>
      </c>
      <c r="T57" s="17"/>
      <c r="U57" s="10"/>
      <c r="V57" s="169"/>
      <c r="W57" s="170"/>
      <c r="X57" s="171" t="str">
        <f t="shared" si="7"/>
        <v/>
      </c>
      <c r="Y57" s="10"/>
      <c r="Z57" s="10"/>
    </row>
    <row r="58" spans="1:29" ht="18" customHeight="1" thickTop="1" thickBot="1">
      <c r="A58" s="268"/>
      <c r="B58" s="8" t="s">
        <v>166</v>
      </c>
      <c r="C58" s="10"/>
      <c r="D58" s="10"/>
      <c r="E58" s="10"/>
      <c r="F58" s="10"/>
      <c r="G58" s="10"/>
      <c r="H58" s="10"/>
      <c r="I58" s="10"/>
      <c r="J58" s="10"/>
      <c r="K58" s="10"/>
      <c r="L58" s="10"/>
      <c r="M58" s="10"/>
      <c r="N58" s="10"/>
      <c r="O58" s="10"/>
      <c r="P58" s="10"/>
      <c r="Q58" s="12"/>
      <c r="R58" s="13"/>
      <c r="S58" s="43" t="str">
        <f t="shared" si="6"/>
        <v/>
      </c>
      <c r="T58" s="17"/>
      <c r="U58" s="10"/>
      <c r="V58" s="169"/>
      <c r="W58" s="170"/>
      <c r="X58" s="171" t="str">
        <f t="shared" si="7"/>
        <v/>
      </c>
      <c r="Y58" s="10"/>
      <c r="Z58" s="10"/>
    </row>
    <row r="59" spans="1:29" ht="18" customHeight="1" thickTop="1" thickBot="1">
      <c r="A59" s="268"/>
      <c r="B59" s="8" t="s">
        <v>167</v>
      </c>
      <c r="C59" s="10"/>
      <c r="D59" s="10"/>
      <c r="E59" s="10"/>
      <c r="F59" s="10"/>
      <c r="G59" s="10"/>
      <c r="H59" s="10"/>
      <c r="I59" s="10"/>
      <c r="J59" s="10"/>
      <c r="K59" s="10"/>
      <c r="L59" s="10"/>
      <c r="M59" s="10"/>
      <c r="N59" s="10"/>
      <c r="O59" s="10"/>
      <c r="P59" s="10"/>
      <c r="Q59" s="12"/>
      <c r="R59" s="13"/>
      <c r="S59" s="43"/>
      <c r="T59" s="17"/>
      <c r="U59" s="10"/>
      <c r="V59" s="169"/>
      <c r="W59" s="170"/>
      <c r="X59" s="171"/>
      <c r="Y59" s="10"/>
      <c r="Z59" s="10"/>
    </row>
    <row r="60" spans="1:29" ht="18" customHeight="1" thickTop="1" thickBot="1">
      <c r="A60" s="268"/>
      <c r="B60" s="8" t="s">
        <v>168</v>
      </c>
      <c r="C60" s="10"/>
      <c r="D60" s="10"/>
      <c r="E60" s="10"/>
      <c r="F60" s="10"/>
      <c r="G60" s="10"/>
      <c r="H60" s="10"/>
      <c r="I60" s="10"/>
      <c r="J60" s="10"/>
      <c r="K60" s="10"/>
      <c r="L60" s="10"/>
      <c r="M60" s="10"/>
      <c r="N60" s="10"/>
      <c r="O60" s="10"/>
      <c r="P60" s="10"/>
      <c r="Q60" s="12"/>
      <c r="R60" s="13"/>
      <c r="S60" s="43"/>
      <c r="T60" s="17"/>
      <c r="U60" s="10"/>
      <c r="V60" s="169"/>
      <c r="W60" s="170"/>
      <c r="X60" s="171"/>
      <c r="Y60" s="10"/>
      <c r="Z60" s="10"/>
    </row>
    <row r="61" spans="1:29" ht="18" customHeight="1" thickTop="1" thickBot="1">
      <c r="A61" s="268"/>
      <c r="B61" s="8" t="s">
        <v>345</v>
      </c>
      <c r="C61" s="10"/>
      <c r="D61" s="10"/>
      <c r="E61" s="10"/>
      <c r="F61" s="10"/>
      <c r="G61" s="10"/>
      <c r="H61" s="10"/>
      <c r="I61" s="10"/>
      <c r="J61" s="10"/>
      <c r="K61" s="10"/>
      <c r="L61" s="10"/>
      <c r="M61" s="10"/>
      <c r="N61" s="10"/>
      <c r="O61" s="10"/>
      <c r="P61" s="10"/>
      <c r="Q61" s="12"/>
      <c r="R61" s="13"/>
      <c r="S61" s="43"/>
      <c r="T61" s="17"/>
      <c r="U61" s="10"/>
      <c r="V61" s="169"/>
      <c r="W61" s="170"/>
      <c r="X61" s="171"/>
      <c r="Y61" s="10"/>
      <c r="Z61" s="10"/>
    </row>
    <row r="62" spans="1:29" ht="18" customHeight="1" thickTop="1" thickBot="1">
      <c r="A62" s="268"/>
      <c r="B62" s="8" t="s">
        <v>346</v>
      </c>
      <c r="C62" s="10"/>
      <c r="D62" s="10"/>
      <c r="E62" s="10"/>
      <c r="F62" s="10"/>
      <c r="G62" s="10"/>
      <c r="H62" s="10"/>
      <c r="I62" s="10"/>
      <c r="J62" s="10"/>
      <c r="K62" s="10"/>
      <c r="L62" s="10"/>
      <c r="M62" s="10"/>
      <c r="N62" s="10"/>
      <c r="O62" s="10"/>
      <c r="P62" s="10"/>
      <c r="Q62" s="12"/>
      <c r="R62" s="13"/>
      <c r="S62" s="43"/>
      <c r="T62" s="17"/>
      <c r="U62" s="10"/>
      <c r="V62" s="169"/>
      <c r="W62" s="170"/>
      <c r="X62" s="171"/>
      <c r="Y62" s="10"/>
      <c r="Z62" s="10"/>
    </row>
    <row r="63" spans="1:29" ht="18" customHeight="1" thickTop="1" thickBot="1">
      <c r="A63" s="268"/>
      <c r="B63" s="8" t="s">
        <v>347</v>
      </c>
      <c r="C63" s="10"/>
      <c r="D63" s="10"/>
      <c r="E63" s="10"/>
      <c r="F63" s="10"/>
      <c r="G63" s="10"/>
      <c r="H63" s="10"/>
      <c r="I63" s="10"/>
      <c r="J63" s="10"/>
      <c r="K63" s="10"/>
      <c r="L63" s="10"/>
      <c r="M63" s="10"/>
      <c r="N63" s="10"/>
      <c r="O63" s="10"/>
      <c r="P63" s="10"/>
      <c r="Q63" s="12"/>
      <c r="R63" s="13"/>
      <c r="S63" s="43"/>
      <c r="T63" s="17"/>
      <c r="U63" s="10"/>
      <c r="V63" s="169"/>
      <c r="W63" s="170"/>
      <c r="X63" s="171"/>
      <c r="Y63" s="10"/>
      <c r="Z63" s="10"/>
    </row>
    <row r="64" spans="1:29" ht="18" customHeight="1" thickTop="1" thickBot="1">
      <c r="A64" s="268"/>
      <c r="B64" s="8" t="s">
        <v>348</v>
      </c>
      <c r="C64" s="10"/>
      <c r="D64" s="10"/>
      <c r="E64" s="10"/>
      <c r="F64" s="10"/>
      <c r="G64" s="10"/>
      <c r="H64" s="10"/>
      <c r="I64" s="10"/>
      <c r="J64" s="10"/>
      <c r="K64" s="10"/>
      <c r="L64" s="10"/>
      <c r="M64" s="10"/>
      <c r="N64" s="10"/>
      <c r="O64" s="10"/>
      <c r="P64" s="10"/>
      <c r="Q64" s="12"/>
      <c r="R64" s="13"/>
      <c r="S64" s="43"/>
      <c r="T64" s="17"/>
      <c r="U64" s="10"/>
      <c r="V64" s="169"/>
      <c r="W64" s="170"/>
      <c r="X64" s="171"/>
      <c r="Y64" s="10"/>
      <c r="Z64" s="10"/>
    </row>
    <row r="65" spans="1:29" ht="18" customHeight="1" thickTop="1" thickBot="1">
      <c r="A65" s="268"/>
      <c r="B65" s="8" t="s">
        <v>349</v>
      </c>
      <c r="C65" s="10"/>
      <c r="D65" s="10"/>
      <c r="E65" s="10"/>
      <c r="F65" s="10"/>
      <c r="G65" s="10"/>
      <c r="H65" s="10"/>
      <c r="I65" s="10"/>
      <c r="J65" s="10"/>
      <c r="K65" s="10"/>
      <c r="L65" s="10"/>
      <c r="M65" s="10"/>
      <c r="N65" s="10"/>
      <c r="O65" s="10"/>
      <c r="P65" s="10"/>
      <c r="Q65" s="12"/>
      <c r="R65" s="13"/>
      <c r="S65" s="43"/>
      <c r="T65" s="17"/>
      <c r="U65" s="10"/>
      <c r="V65" s="169"/>
      <c r="W65" s="170"/>
      <c r="X65" s="171"/>
      <c r="Y65" s="10"/>
      <c r="Z65" s="10"/>
    </row>
    <row r="66" spans="1:29" ht="14.25" thickTop="1" thickBot="1">
      <c r="A66" s="268"/>
      <c r="B66" s="8"/>
      <c r="C66" s="9" t="str">
        <f>Plan!B7</f>
        <v xml:space="preserve">Hedef 1.5. Gürcistan, Rusya ve İran ile ticaretin gelişmesi için çalışmalar yapılacaktır. </v>
      </c>
      <c r="D66" s="9"/>
      <c r="E66" s="9"/>
      <c r="F66" s="9"/>
      <c r="G66" s="9"/>
      <c r="H66" s="9"/>
      <c r="I66" s="9"/>
      <c r="J66" s="9"/>
      <c r="K66" s="9"/>
      <c r="L66" s="9"/>
      <c r="M66" s="9"/>
      <c r="N66" s="9"/>
      <c r="O66" s="9"/>
      <c r="P66" s="261"/>
      <c r="Q66" s="261"/>
      <c r="R66" s="261"/>
      <c r="S66" s="261"/>
      <c r="T66" s="261"/>
      <c r="U66" s="261"/>
      <c r="V66" s="261"/>
      <c r="W66" s="261"/>
      <c r="X66" s="261"/>
      <c r="Y66" s="261"/>
      <c r="Z66" s="197"/>
      <c r="AB66" s="187">
        <f>SUM(Q67:Q76)</f>
        <v>12500</v>
      </c>
      <c r="AC66" s="187">
        <f>SUM(R67:R76)</f>
        <v>0</v>
      </c>
    </row>
    <row r="67" spans="1:29" ht="24" customHeight="1" thickTop="1" thickBot="1">
      <c r="A67" s="268"/>
      <c r="B67" s="8" t="s">
        <v>188</v>
      </c>
      <c r="C67" s="10" t="s">
        <v>446</v>
      </c>
      <c r="D67" s="184"/>
      <c r="E67" s="184"/>
      <c r="F67" s="10"/>
      <c r="G67" s="10"/>
      <c r="H67" s="10"/>
      <c r="I67" s="10"/>
      <c r="J67" s="10"/>
      <c r="K67" s="10"/>
      <c r="L67" s="10"/>
      <c r="M67" s="10"/>
      <c r="N67" s="10"/>
      <c r="O67" s="10"/>
      <c r="P67" s="10" t="s">
        <v>517</v>
      </c>
      <c r="Q67" s="12">
        <v>2500</v>
      </c>
      <c r="R67" s="13"/>
      <c r="S67" s="43">
        <f t="shared" ref="S67:S76" si="8">IF(Q67="","",R67/Q67*100)</f>
        <v>0</v>
      </c>
      <c r="T67" s="17" t="s">
        <v>565</v>
      </c>
      <c r="U67" s="10" t="s">
        <v>447</v>
      </c>
      <c r="V67" s="169">
        <v>3</v>
      </c>
      <c r="W67" s="16"/>
      <c r="X67" s="43">
        <f t="shared" ref="X67:X76" si="9">IF(V67="","",W67/V67*100)</f>
        <v>0</v>
      </c>
      <c r="Y67" s="10"/>
      <c r="Z67" s="10" t="s">
        <v>578</v>
      </c>
    </row>
    <row r="68" spans="1:29" ht="27" customHeight="1" thickTop="1" thickBot="1">
      <c r="A68" s="268"/>
      <c r="B68" s="8" t="s">
        <v>189</v>
      </c>
      <c r="C68" s="24" t="s">
        <v>448</v>
      </c>
      <c r="D68" s="11"/>
      <c r="E68" s="11"/>
      <c r="F68" s="11"/>
      <c r="G68" s="11"/>
      <c r="H68" s="11"/>
      <c r="I68" s="11"/>
      <c r="J68" s="11"/>
      <c r="K68" s="11"/>
      <c r="M68" s="184"/>
      <c r="N68" s="184"/>
      <c r="O68" s="11"/>
      <c r="P68" s="10" t="s">
        <v>517</v>
      </c>
      <c r="Q68" s="12">
        <v>5000</v>
      </c>
      <c r="R68" s="13"/>
      <c r="S68" s="43">
        <f t="shared" si="8"/>
        <v>0</v>
      </c>
      <c r="T68" s="17" t="s">
        <v>566</v>
      </c>
      <c r="U68" s="10" t="s">
        <v>449</v>
      </c>
      <c r="V68" s="169">
        <v>1</v>
      </c>
      <c r="W68" s="16"/>
      <c r="X68" s="43">
        <f t="shared" si="9"/>
        <v>0</v>
      </c>
      <c r="Y68" s="10"/>
      <c r="Z68" s="10" t="s">
        <v>578</v>
      </c>
    </row>
    <row r="69" spans="1:29" ht="26.25" customHeight="1" thickTop="1" thickBot="1">
      <c r="A69" s="268"/>
      <c r="B69" s="8" t="s">
        <v>190</v>
      </c>
      <c r="C69" s="10" t="s">
        <v>450</v>
      </c>
      <c r="D69" s="10"/>
      <c r="E69" s="10"/>
      <c r="F69" s="10"/>
      <c r="G69" s="184"/>
      <c r="H69" s="184"/>
      <c r="I69" s="184"/>
      <c r="J69" s="10"/>
      <c r="K69" s="10"/>
      <c r="L69" s="10"/>
      <c r="M69" s="10"/>
      <c r="N69" s="10"/>
      <c r="O69" s="10"/>
      <c r="P69" s="10" t="s">
        <v>517</v>
      </c>
      <c r="Q69" s="12">
        <v>5000</v>
      </c>
      <c r="R69" s="13"/>
      <c r="S69" s="43">
        <f t="shared" si="8"/>
        <v>0</v>
      </c>
      <c r="T69" s="17" t="s">
        <v>566</v>
      </c>
      <c r="U69" s="10" t="s">
        <v>451</v>
      </c>
      <c r="V69" s="169">
        <v>1</v>
      </c>
      <c r="W69" s="16"/>
      <c r="X69" s="43">
        <f t="shared" si="9"/>
        <v>0</v>
      </c>
      <c r="Y69" s="10"/>
      <c r="Z69" s="10" t="s">
        <v>578</v>
      </c>
    </row>
    <row r="70" spans="1:29" s="23" customFormat="1" ht="18" customHeight="1" thickTop="1" thickBot="1">
      <c r="A70" s="268"/>
      <c r="B70" s="8" t="s">
        <v>191</v>
      </c>
      <c r="C70" s="10"/>
      <c r="D70" s="10"/>
      <c r="E70" s="10"/>
      <c r="F70" s="10"/>
      <c r="G70" s="10"/>
      <c r="H70" s="10"/>
      <c r="I70" s="10"/>
      <c r="J70" s="10"/>
      <c r="K70" s="10"/>
      <c r="L70" s="10"/>
      <c r="M70" s="10"/>
      <c r="N70" s="10"/>
      <c r="O70" s="10"/>
      <c r="P70" s="11"/>
      <c r="Q70" s="20"/>
      <c r="R70" s="110"/>
      <c r="S70" s="43" t="str">
        <f t="shared" si="8"/>
        <v/>
      </c>
      <c r="T70" s="21"/>
      <c r="U70" s="11"/>
      <c r="V70" s="22"/>
      <c r="W70" s="27"/>
      <c r="X70" s="43" t="str">
        <f t="shared" si="9"/>
        <v/>
      </c>
      <c r="Y70" s="11"/>
      <c r="Z70" s="11"/>
      <c r="AB70" s="46"/>
      <c r="AC70" s="46"/>
    </row>
    <row r="71" spans="1:29" ht="18" customHeight="1" thickTop="1" thickBot="1">
      <c r="A71" s="268"/>
      <c r="B71" s="8" t="s">
        <v>192</v>
      </c>
      <c r="C71" s="10"/>
      <c r="D71" s="10"/>
      <c r="E71" s="10"/>
      <c r="F71" s="10"/>
      <c r="G71" s="10"/>
      <c r="H71" s="10"/>
      <c r="I71" s="10"/>
      <c r="J71" s="10"/>
      <c r="K71" s="10"/>
      <c r="L71" s="10"/>
      <c r="M71" s="10"/>
      <c r="N71" s="10"/>
      <c r="O71" s="10"/>
      <c r="P71" s="10"/>
      <c r="Q71" s="12"/>
      <c r="R71" s="13"/>
      <c r="S71" s="43" t="str">
        <f t="shared" si="8"/>
        <v/>
      </c>
      <c r="T71" s="17"/>
      <c r="U71" s="10"/>
      <c r="V71" s="15"/>
      <c r="W71" s="16"/>
      <c r="X71" s="43" t="str">
        <f t="shared" si="9"/>
        <v/>
      </c>
      <c r="Y71" s="10"/>
      <c r="Z71" s="10"/>
    </row>
    <row r="72" spans="1:29" ht="18" customHeight="1" thickTop="1" thickBot="1">
      <c r="A72" s="268"/>
      <c r="B72" s="8" t="s">
        <v>193</v>
      </c>
      <c r="C72" s="10"/>
      <c r="D72" s="10"/>
      <c r="E72" s="10"/>
      <c r="F72" s="10"/>
      <c r="G72" s="10"/>
      <c r="H72" s="10"/>
      <c r="I72" s="10"/>
      <c r="J72" s="10"/>
      <c r="K72" s="10"/>
      <c r="L72" s="10"/>
      <c r="M72" s="10"/>
      <c r="N72" s="10"/>
      <c r="O72" s="10"/>
      <c r="P72" s="10"/>
      <c r="Q72" s="12"/>
      <c r="R72" s="13"/>
      <c r="S72" s="43" t="str">
        <f t="shared" si="8"/>
        <v/>
      </c>
      <c r="T72" s="17"/>
      <c r="U72" s="10"/>
      <c r="V72" s="15"/>
      <c r="W72" s="16"/>
      <c r="X72" s="43" t="str">
        <f t="shared" si="9"/>
        <v/>
      </c>
      <c r="Y72" s="10"/>
      <c r="Z72" s="10"/>
    </row>
    <row r="73" spans="1:29" ht="18" customHeight="1" thickTop="1" thickBot="1">
      <c r="A73" s="268"/>
      <c r="B73" s="8" t="s">
        <v>194</v>
      </c>
      <c r="C73" s="10"/>
      <c r="D73" s="10"/>
      <c r="E73" s="10"/>
      <c r="F73" s="10"/>
      <c r="G73" s="10"/>
      <c r="H73" s="10"/>
      <c r="I73" s="10"/>
      <c r="J73" s="10"/>
      <c r="K73" s="10"/>
      <c r="L73" s="10"/>
      <c r="M73" s="10"/>
      <c r="N73" s="10"/>
      <c r="O73" s="10"/>
      <c r="P73" s="10"/>
      <c r="Q73" s="12"/>
      <c r="R73" s="13"/>
      <c r="S73" s="43" t="str">
        <f t="shared" si="8"/>
        <v/>
      </c>
      <c r="T73" s="17"/>
      <c r="U73" s="10"/>
      <c r="V73" s="15"/>
      <c r="W73" s="16"/>
      <c r="X73" s="43" t="str">
        <f t="shared" si="9"/>
        <v/>
      </c>
      <c r="Y73" s="10"/>
      <c r="Z73" s="10"/>
    </row>
    <row r="74" spans="1:29" ht="18" customHeight="1" thickTop="1" thickBot="1">
      <c r="A74" s="268"/>
      <c r="B74" s="8" t="s">
        <v>195</v>
      </c>
      <c r="C74" s="10"/>
      <c r="D74" s="10"/>
      <c r="E74" s="10"/>
      <c r="F74" s="10"/>
      <c r="G74" s="10"/>
      <c r="H74" s="10"/>
      <c r="I74" s="10"/>
      <c r="J74" s="10"/>
      <c r="K74" s="10"/>
      <c r="L74" s="10"/>
      <c r="M74" s="10"/>
      <c r="N74" s="10"/>
      <c r="O74" s="10"/>
      <c r="P74" s="10"/>
      <c r="Q74" s="12"/>
      <c r="R74" s="13"/>
      <c r="S74" s="43" t="str">
        <f t="shared" si="8"/>
        <v/>
      </c>
      <c r="T74" s="17"/>
      <c r="U74" s="10"/>
      <c r="V74" s="15"/>
      <c r="W74" s="16"/>
      <c r="X74" s="43" t="str">
        <f t="shared" si="9"/>
        <v/>
      </c>
      <c r="Y74" s="10"/>
      <c r="Z74" s="10"/>
    </row>
    <row r="75" spans="1:29" ht="18" customHeight="1" thickTop="1" thickBot="1">
      <c r="A75" s="268"/>
      <c r="B75" s="8" t="s">
        <v>196</v>
      </c>
      <c r="C75" s="10"/>
      <c r="D75" s="10"/>
      <c r="E75" s="10"/>
      <c r="F75" s="10"/>
      <c r="G75" s="10"/>
      <c r="H75" s="10"/>
      <c r="I75" s="10"/>
      <c r="J75" s="10"/>
      <c r="K75" s="10"/>
      <c r="L75" s="10"/>
      <c r="M75" s="10"/>
      <c r="N75" s="10"/>
      <c r="O75" s="10"/>
      <c r="P75" s="10"/>
      <c r="Q75" s="12"/>
      <c r="R75" s="13"/>
      <c r="S75" s="43" t="str">
        <f t="shared" si="8"/>
        <v/>
      </c>
      <c r="T75" s="17"/>
      <c r="U75" s="10"/>
      <c r="V75" s="15"/>
      <c r="W75" s="16"/>
      <c r="X75" s="43" t="str">
        <f t="shared" si="9"/>
        <v/>
      </c>
      <c r="Y75" s="10"/>
      <c r="Z75" s="10"/>
    </row>
    <row r="76" spans="1:29" ht="18" customHeight="1" thickTop="1" thickBot="1">
      <c r="A76" s="268"/>
      <c r="B76" s="8" t="s">
        <v>197</v>
      </c>
      <c r="C76" s="10"/>
      <c r="D76" s="10"/>
      <c r="E76" s="10"/>
      <c r="F76" s="10"/>
      <c r="G76" s="10"/>
      <c r="H76" s="10"/>
      <c r="I76" s="10"/>
      <c r="J76" s="10"/>
      <c r="K76" s="10"/>
      <c r="L76" s="10"/>
      <c r="M76" s="10"/>
      <c r="N76" s="10"/>
      <c r="O76" s="10"/>
      <c r="P76" s="10"/>
      <c r="Q76" s="12"/>
      <c r="R76" s="13"/>
      <c r="S76" s="43" t="str">
        <f t="shared" si="8"/>
        <v/>
      </c>
      <c r="T76" s="17"/>
      <c r="U76" s="10"/>
      <c r="V76" s="15"/>
      <c r="W76" s="16"/>
      <c r="X76" s="43" t="str">
        <f t="shared" si="9"/>
        <v/>
      </c>
      <c r="Y76" s="10"/>
      <c r="Z76" s="10"/>
    </row>
    <row r="77" spans="1:29" ht="18" hidden="1" customHeight="1" thickTop="1" thickBot="1">
      <c r="A77" s="268"/>
      <c r="B77" s="8"/>
      <c r="C77" s="9">
        <f>Plan!B8</f>
        <v>0</v>
      </c>
      <c r="D77" s="9"/>
      <c r="E77" s="9"/>
      <c r="F77" s="9"/>
      <c r="G77" s="9"/>
      <c r="H77" s="9"/>
      <c r="I77" s="9"/>
      <c r="J77" s="9"/>
      <c r="K77" s="9"/>
      <c r="L77" s="9"/>
      <c r="M77" s="9"/>
      <c r="N77" s="9"/>
      <c r="O77" s="9"/>
      <c r="P77" s="261"/>
      <c r="Q77" s="261"/>
      <c r="R77" s="261"/>
      <c r="S77" s="261"/>
      <c r="T77" s="261"/>
      <c r="U77" s="261"/>
      <c r="V77" s="261"/>
      <c r="W77" s="261"/>
      <c r="X77" s="261"/>
      <c r="Y77" s="261"/>
      <c r="Z77" s="197"/>
      <c r="AB77" s="187">
        <f>SUM(Q78:Q87)</f>
        <v>0</v>
      </c>
      <c r="AC77" s="187">
        <f>SUM(R78:R87)</f>
        <v>0</v>
      </c>
    </row>
    <row r="78" spans="1:29" ht="18" hidden="1" customHeight="1" thickTop="1" thickBot="1">
      <c r="A78" s="268"/>
      <c r="B78" s="8" t="s">
        <v>188</v>
      </c>
      <c r="C78" s="10"/>
      <c r="D78" s="10"/>
      <c r="E78" s="10"/>
      <c r="F78" s="10"/>
      <c r="G78" s="10"/>
      <c r="H78" s="10"/>
      <c r="I78" s="10"/>
      <c r="J78" s="10"/>
      <c r="K78" s="10"/>
      <c r="L78" s="10"/>
      <c r="M78" s="10"/>
      <c r="N78" s="10"/>
      <c r="O78" s="10"/>
      <c r="P78" s="10"/>
      <c r="Q78" s="12"/>
      <c r="R78" s="13"/>
      <c r="S78" s="43" t="str">
        <f t="shared" ref="S78:S87" si="10">IF(Q78="","",R78/Q78*100)</f>
        <v/>
      </c>
      <c r="T78" s="17"/>
      <c r="U78" s="10"/>
      <c r="V78" s="15"/>
      <c r="W78" s="16"/>
      <c r="X78" s="43" t="str">
        <f t="shared" ref="X78:X87" si="11">IF(V78="","",W78/V78*100)</f>
        <v/>
      </c>
      <c r="Y78" s="10"/>
      <c r="Z78" s="10"/>
    </row>
    <row r="79" spans="1:29" ht="18" hidden="1" customHeight="1" thickTop="1" thickBot="1">
      <c r="A79" s="268"/>
      <c r="B79" s="8" t="s">
        <v>189</v>
      </c>
      <c r="C79" s="24"/>
      <c r="D79" s="11"/>
      <c r="E79" s="11"/>
      <c r="F79" s="11"/>
      <c r="G79" s="11"/>
      <c r="H79" s="11"/>
      <c r="I79" s="11"/>
      <c r="J79" s="11"/>
      <c r="K79" s="11"/>
      <c r="L79" s="11"/>
      <c r="M79" s="11"/>
      <c r="N79" s="11"/>
      <c r="O79" s="11"/>
      <c r="P79" s="10"/>
      <c r="Q79" s="12"/>
      <c r="R79" s="13"/>
      <c r="S79" s="43" t="str">
        <f t="shared" si="10"/>
        <v/>
      </c>
      <c r="T79" s="17"/>
      <c r="U79" s="10"/>
      <c r="V79" s="15"/>
      <c r="W79" s="16"/>
      <c r="X79" s="43" t="str">
        <f t="shared" si="11"/>
        <v/>
      </c>
      <c r="Y79" s="10"/>
      <c r="Z79" s="10"/>
    </row>
    <row r="80" spans="1:29" ht="18" hidden="1" customHeight="1" thickTop="1" thickBot="1">
      <c r="A80" s="268"/>
      <c r="B80" s="8" t="s">
        <v>190</v>
      </c>
      <c r="C80" s="10"/>
      <c r="D80" s="10"/>
      <c r="E80" s="10"/>
      <c r="F80" s="10"/>
      <c r="G80" s="10"/>
      <c r="H80" s="10"/>
      <c r="I80" s="10"/>
      <c r="J80" s="10"/>
      <c r="K80" s="10"/>
      <c r="L80" s="10"/>
      <c r="M80" s="10"/>
      <c r="N80" s="10"/>
      <c r="O80" s="10"/>
      <c r="P80" s="10"/>
      <c r="Q80" s="12"/>
      <c r="R80" s="13"/>
      <c r="S80" s="43" t="str">
        <f t="shared" si="10"/>
        <v/>
      </c>
      <c r="T80" s="17"/>
      <c r="U80" s="10"/>
      <c r="V80" s="15"/>
      <c r="W80" s="16"/>
      <c r="X80" s="43" t="str">
        <f t="shared" si="11"/>
        <v/>
      </c>
      <c r="Y80" s="10"/>
      <c r="Z80" s="10"/>
    </row>
    <row r="81" spans="1:29" s="23" customFormat="1" ht="18" hidden="1" customHeight="1" thickTop="1" thickBot="1">
      <c r="A81" s="268"/>
      <c r="B81" s="8" t="s">
        <v>191</v>
      </c>
      <c r="C81" s="10"/>
      <c r="D81" s="10"/>
      <c r="E81" s="10"/>
      <c r="F81" s="10"/>
      <c r="G81" s="10"/>
      <c r="H81" s="10"/>
      <c r="I81" s="10"/>
      <c r="J81" s="10"/>
      <c r="K81" s="10"/>
      <c r="L81" s="10"/>
      <c r="M81" s="10"/>
      <c r="N81" s="10"/>
      <c r="O81" s="10"/>
      <c r="P81" s="11"/>
      <c r="Q81" s="20"/>
      <c r="R81" s="110"/>
      <c r="S81" s="43" t="str">
        <f t="shared" si="10"/>
        <v/>
      </c>
      <c r="T81" s="21"/>
      <c r="U81" s="11"/>
      <c r="V81" s="22"/>
      <c r="W81" s="27"/>
      <c r="X81" s="43" t="str">
        <f t="shared" si="11"/>
        <v/>
      </c>
      <c r="Y81" s="11"/>
      <c r="Z81" s="11"/>
      <c r="AB81" s="46"/>
      <c r="AC81" s="46"/>
    </row>
    <row r="82" spans="1:29" ht="18" hidden="1" customHeight="1" thickTop="1" thickBot="1">
      <c r="A82" s="268"/>
      <c r="B82" s="8" t="s">
        <v>192</v>
      </c>
      <c r="C82" s="10"/>
      <c r="D82" s="10"/>
      <c r="E82" s="10"/>
      <c r="F82" s="10"/>
      <c r="G82" s="10"/>
      <c r="H82" s="10"/>
      <c r="I82" s="10"/>
      <c r="J82" s="10"/>
      <c r="K82" s="10"/>
      <c r="L82" s="10"/>
      <c r="M82" s="10"/>
      <c r="N82" s="10"/>
      <c r="O82" s="10"/>
      <c r="P82" s="10"/>
      <c r="Q82" s="12"/>
      <c r="R82" s="13"/>
      <c r="S82" s="43" t="str">
        <f t="shared" si="10"/>
        <v/>
      </c>
      <c r="T82" s="17"/>
      <c r="U82" s="10"/>
      <c r="V82" s="15"/>
      <c r="W82" s="16"/>
      <c r="X82" s="43" t="str">
        <f t="shared" si="11"/>
        <v/>
      </c>
      <c r="Y82" s="10"/>
      <c r="Z82" s="10"/>
    </row>
    <row r="83" spans="1:29" ht="18" hidden="1" customHeight="1" thickTop="1" thickBot="1">
      <c r="A83" s="268"/>
      <c r="B83" s="8" t="s">
        <v>193</v>
      </c>
      <c r="C83" s="10"/>
      <c r="D83" s="10"/>
      <c r="E83" s="10"/>
      <c r="F83" s="10"/>
      <c r="G83" s="10"/>
      <c r="H83" s="10"/>
      <c r="I83" s="10"/>
      <c r="J83" s="10"/>
      <c r="K83" s="10"/>
      <c r="L83" s="10"/>
      <c r="M83" s="10"/>
      <c r="N83" s="10"/>
      <c r="O83" s="10"/>
      <c r="P83" s="10"/>
      <c r="Q83" s="12"/>
      <c r="R83" s="13"/>
      <c r="S83" s="43" t="str">
        <f t="shared" si="10"/>
        <v/>
      </c>
      <c r="T83" s="17"/>
      <c r="U83" s="10"/>
      <c r="V83" s="15"/>
      <c r="W83" s="16"/>
      <c r="X83" s="43" t="str">
        <f t="shared" si="11"/>
        <v/>
      </c>
      <c r="Y83" s="10"/>
      <c r="Z83" s="10"/>
    </row>
    <row r="84" spans="1:29" ht="18" hidden="1" customHeight="1" thickTop="1" thickBot="1">
      <c r="A84" s="268"/>
      <c r="B84" s="8" t="s">
        <v>194</v>
      </c>
      <c r="C84" s="10"/>
      <c r="D84" s="10"/>
      <c r="E84" s="10"/>
      <c r="F84" s="10"/>
      <c r="G84" s="10"/>
      <c r="H84" s="10"/>
      <c r="I84" s="10"/>
      <c r="J84" s="10"/>
      <c r="K84" s="10"/>
      <c r="L84" s="10"/>
      <c r="M84" s="10"/>
      <c r="N84" s="10"/>
      <c r="O84" s="10"/>
      <c r="P84" s="10"/>
      <c r="Q84" s="12"/>
      <c r="R84" s="13"/>
      <c r="S84" s="43" t="str">
        <f t="shared" si="10"/>
        <v/>
      </c>
      <c r="T84" s="17"/>
      <c r="U84" s="10"/>
      <c r="V84" s="15"/>
      <c r="W84" s="16"/>
      <c r="X84" s="43" t="str">
        <f t="shared" si="11"/>
        <v/>
      </c>
      <c r="Y84" s="10"/>
      <c r="Z84" s="10"/>
    </row>
    <row r="85" spans="1:29" ht="18" hidden="1" customHeight="1" thickTop="1" thickBot="1">
      <c r="A85" s="268"/>
      <c r="B85" s="8" t="s">
        <v>195</v>
      </c>
      <c r="C85" s="10"/>
      <c r="D85" s="10"/>
      <c r="E85" s="10"/>
      <c r="F85" s="10"/>
      <c r="G85" s="10"/>
      <c r="H85" s="10"/>
      <c r="I85" s="10"/>
      <c r="J85" s="10"/>
      <c r="K85" s="10"/>
      <c r="L85" s="10"/>
      <c r="M85" s="10"/>
      <c r="N85" s="10"/>
      <c r="O85" s="10"/>
      <c r="P85" s="10"/>
      <c r="Q85" s="12"/>
      <c r="R85" s="13"/>
      <c r="S85" s="43" t="str">
        <f t="shared" si="10"/>
        <v/>
      </c>
      <c r="T85" s="17"/>
      <c r="U85" s="10"/>
      <c r="V85" s="15"/>
      <c r="W85" s="16"/>
      <c r="X85" s="43" t="str">
        <f t="shared" si="11"/>
        <v/>
      </c>
      <c r="Y85" s="10"/>
      <c r="Z85" s="10"/>
    </row>
    <row r="86" spans="1:29" ht="18" hidden="1" customHeight="1" thickTop="1" thickBot="1">
      <c r="A86" s="268"/>
      <c r="B86" s="8" t="s">
        <v>196</v>
      </c>
      <c r="C86" s="10"/>
      <c r="D86" s="10"/>
      <c r="E86" s="10"/>
      <c r="F86" s="10"/>
      <c r="G86" s="10"/>
      <c r="H86" s="10"/>
      <c r="I86" s="10"/>
      <c r="J86" s="10"/>
      <c r="K86" s="10"/>
      <c r="L86" s="10"/>
      <c r="M86" s="10"/>
      <c r="N86" s="10"/>
      <c r="O86" s="10"/>
      <c r="P86" s="10"/>
      <c r="Q86" s="12"/>
      <c r="R86" s="13"/>
      <c r="S86" s="43" t="str">
        <f t="shared" si="10"/>
        <v/>
      </c>
      <c r="T86" s="17"/>
      <c r="U86" s="10"/>
      <c r="V86" s="15"/>
      <c r="W86" s="16"/>
      <c r="X86" s="43" t="str">
        <f t="shared" si="11"/>
        <v/>
      </c>
      <c r="Y86" s="10"/>
      <c r="Z86" s="10"/>
    </row>
    <row r="87" spans="1:29" ht="18" hidden="1" customHeight="1" thickTop="1" thickBot="1">
      <c r="A87" s="268"/>
      <c r="B87" s="8" t="s">
        <v>197</v>
      </c>
      <c r="C87" s="10"/>
      <c r="D87" s="10"/>
      <c r="E87" s="10"/>
      <c r="F87" s="10"/>
      <c r="G87" s="10"/>
      <c r="H87" s="10"/>
      <c r="I87" s="10"/>
      <c r="J87" s="10"/>
      <c r="K87" s="10"/>
      <c r="L87" s="10"/>
      <c r="M87" s="10"/>
      <c r="N87" s="10"/>
      <c r="O87" s="10"/>
      <c r="P87" s="10"/>
      <c r="Q87" s="12"/>
      <c r="R87" s="13"/>
      <c r="S87" s="43" t="str">
        <f t="shared" si="10"/>
        <v/>
      </c>
      <c r="T87" s="17"/>
      <c r="U87" s="10"/>
      <c r="V87" s="15"/>
      <c r="W87" s="16"/>
      <c r="X87" s="43" t="str">
        <f t="shared" si="11"/>
        <v/>
      </c>
      <c r="Y87" s="10"/>
      <c r="Z87" s="10"/>
    </row>
    <row r="88" spans="1:29" ht="18" customHeight="1" thickTop="1" thickBot="1">
      <c r="A88" s="268"/>
      <c r="B88" s="8"/>
      <c r="C88" s="9" t="str">
        <f>Plan!B9</f>
        <v>Hedef 1.6. İstihdamın artırılması için çalışmalar yapılacaktır.</v>
      </c>
      <c r="D88" s="9"/>
      <c r="E88" s="9"/>
      <c r="F88" s="9"/>
      <c r="G88" s="9"/>
      <c r="H88" s="9"/>
      <c r="I88" s="9"/>
      <c r="J88" s="9"/>
      <c r="K88" s="9"/>
      <c r="L88" s="9"/>
      <c r="M88" s="9"/>
      <c r="N88" s="9"/>
      <c r="O88" s="9"/>
      <c r="P88" s="261"/>
      <c r="Q88" s="261"/>
      <c r="R88" s="261"/>
      <c r="S88" s="261"/>
      <c r="T88" s="261"/>
      <c r="U88" s="261"/>
      <c r="V88" s="261"/>
      <c r="W88" s="261"/>
      <c r="X88" s="261"/>
      <c r="Y88" s="261"/>
      <c r="Z88" s="197"/>
      <c r="AB88" s="187">
        <f>SUM(Q89:Q98)</f>
        <v>0</v>
      </c>
      <c r="AC88" s="187">
        <f>SUM(R89:R98)</f>
        <v>0</v>
      </c>
    </row>
    <row r="89" spans="1:29" ht="33.75" customHeight="1" thickTop="1" thickBot="1">
      <c r="A89" s="268"/>
      <c r="B89" s="8" t="s">
        <v>198</v>
      </c>
      <c r="C89" s="10" t="s">
        <v>453</v>
      </c>
      <c r="D89" s="184"/>
      <c r="E89" s="184"/>
      <c r="F89" s="184"/>
      <c r="G89" s="184"/>
      <c r="H89" s="184"/>
      <c r="I89" s="184"/>
      <c r="J89" s="184"/>
      <c r="K89" s="184"/>
      <c r="L89" s="184"/>
      <c r="M89" s="184"/>
      <c r="N89" s="184"/>
      <c r="O89" s="184"/>
      <c r="P89" s="10" t="s">
        <v>415</v>
      </c>
      <c r="Q89" s="12"/>
      <c r="R89" s="13"/>
      <c r="S89" s="43" t="str">
        <f t="shared" ref="S89:S98" si="12">IF(Q89="","",R89/Q89*100)</f>
        <v/>
      </c>
      <c r="T89" s="17"/>
      <c r="U89" s="10" t="s">
        <v>575</v>
      </c>
      <c r="V89" s="169">
        <v>2</v>
      </c>
      <c r="W89" s="16"/>
      <c r="X89" s="43">
        <f t="shared" ref="X89:X98" si="13">IF(V89="","",W89/V89*100)</f>
        <v>0</v>
      </c>
      <c r="Y89" s="10"/>
      <c r="Z89" s="10" t="s">
        <v>578</v>
      </c>
    </row>
    <row r="90" spans="1:29" ht="26.25" customHeight="1" thickTop="1" thickBot="1">
      <c r="A90" s="268"/>
      <c r="B90" s="8" t="s">
        <v>199</v>
      </c>
      <c r="C90" s="24" t="s">
        <v>455</v>
      </c>
      <c r="D90" s="11"/>
      <c r="E90" s="11"/>
      <c r="G90" s="184"/>
      <c r="H90" s="184"/>
      <c r="I90" s="184"/>
      <c r="J90" s="184"/>
      <c r="K90" s="184"/>
      <c r="L90" s="184"/>
      <c r="M90" s="184"/>
      <c r="N90" s="184"/>
      <c r="O90" s="184"/>
      <c r="P90" s="10" t="s">
        <v>517</v>
      </c>
      <c r="Q90" s="12"/>
      <c r="R90" s="13"/>
      <c r="S90" s="43" t="str">
        <f t="shared" si="12"/>
        <v/>
      </c>
      <c r="T90" s="17"/>
      <c r="U90" s="10" t="s">
        <v>454</v>
      </c>
      <c r="V90" s="169">
        <v>2</v>
      </c>
      <c r="W90" s="16"/>
      <c r="X90" s="43">
        <f t="shared" si="13"/>
        <v>0</v>
      </c>
      <c r="Y90" s="10"/>
      <c r="Z90" s="10" t="s">
        <v>578</v>
      </c>
    </row>
    <row r="91" spans="1:29" ht="27" customHeight="1" thickTop="1" thickBot="1">
      <c r="A91" s="268"/>
      <c r="B91" s="8" t="s">
        <v>200</v>
      </c>
      <c r="C91" s="10" t="s">
        <v>599</v>
      </c>
      <c r="D91" s="184"/>
      <c r="E91" s="184"/>
      <c r="F91" s="184"/>
      <c r="G91" s="184"/>
      <c r="H91" s="184"/>
      <c r="I91" s="184"/>
      <c r="J91" s="184"/>
      <c r="K91" s="184"/>
      <c r="L91" s="184"/>
      <c r="M91" s="184"/>
      <c r="N91" s="184"/>
      <c r="O91" s="184"/>
      <c r="P91" s="10" t="s">
        <v>542</v>
      </c>
      <c r="Q91" s="12"/>
      <c r="R91" s="13"/>
      <c r="S91" s="43" t="str">
        <f t="shared" si="12"/>
        <v/>
      </c>
      <c r="T91" s="17"/>
      <c r="U91" s="10" t="s">
        <v>456</v>
      </c>
      <c r="V91" s="15">
        <v>0.1</v>
      </c>
      <c r="W91" s="16"/>
      <c r="X91" s="43">
        <f t="shared" si="13"/>
        <v>0</v>
      </c>
      <c r="Y91" s="10"/>
      <c r="Z91" s="10" t="s">
        <v>578</v>
      </c>
    </row>
    <row r="92" spans="1:29" s="23" customFormat="1" ht="24" customHeight="1" thickTop="1" thickBot="1">
      <c r="A92" s="268"/>
      <c r="B92" s="8" t="s">
        <v>201</v>
      </c>
      <c r="C92" s="10" t="s">
        <v>457</v>
      </c>
      <c r="D92" s="10"/>
      <c r="E92" s="10"/>
      <c r="F92" s="10"/>
      <c r="G92" s="10"/>
      <c r="H92" s="10"/>
      <c r="I92" s="10"/>
      <c r="J92" s="10"/>
      <c r="K92" s="10"/>
      <c r="L92" s="184"/>
      <c r="M92" s="184"/>
      <c r="N92" s="10"/>
      <c r="O92" s="10"/>
      <c r="P92" s="11" t="s">
        <v>502</v>
      </c>
      <c r="Q92" s="20"/>
      <c r="R92" s="110"/>
      <c r="S92" s="43" t="str">
        <f t="shared" si="12"/>
        <v/>
      </c>
      <c r="T92" s="21"/>
      <c r="U92" s="11" t="s">
        <v>576</v>
      </c>
      <c r="V92" s="172">
        <v>1</v>
      </c>
      <c r="W92" s="27"/>
      <c r="X92" s="43">
        <f t="shared" si="13"/>
        <v>0</v>
      </c>
      <c r="Y92" s="11"/>
      <c r="Z92" s="10" t="s">
        <v>578</v>
      </c>
      <c r="AB92" s="46"/>
      <c r="AC92" s="46"/>
    </row>
    <row r="93" spans="1:29" ht="24.75" customHeight="1" thickTop="1" thickBot="1">
      <c r="A93" s="268"/>
      <c r="B93" s="8" t="s">
        <v>202</v>
      </c>
      <c r="C93" s="10" t="s">
        <v>458</v>
      </c>
      <c r="D93" s="10"/>
      <c r="E93" s="184"/>
      <c r="F93" s="184"/>
      <c r="G93" s="184"/>
      <c r="H93" s="184"/>
      <c r="I93" s="184"/>
      <c r="J93" s="184"/>
      <c r="K93" s="184"/>
      <c r="L93" s="184"/>
      <c r="M93" s="184"/>
      <c r="N93" s="184"/>
      <c r="O93" s="184"/>
      <c r="P93" s="10" t="s">
        <v>517</v>
      </c>
      <c r="Q93" s="12"/>
      <c r="R93" s="13"/>
      <c r="S93" s="43" t="str">
        <f t="shared" si="12"/>
        <v/>
      </c>
      <c r="T93" s="17"/>
      <c r="U93" s="10" t="s">
        <v>577</v>
      </c>
      <c r="V93" s="169">
        <v>5</v>
      </c>
      <c r="W93" s="16"/>
      <c r="X93" s="43">
        <f t="shared" si="13"/>
        <v>0</v>
      </c>
      <c r="Y93" s="10"/>
      <c r="Z93" s="10" t="s">
        <v>578</v>
      </c>
    </row>
    <row r="94" spans="1:29" ht="18" customHeight="1" thickTop="1" thickBot="1">
      <c r="A94" s="268"/>
      <c r="B94" s="8" t="s">
        <v>203</v>
      </c>
      <c r="C94" s="10"/>
      <c r="D94" s="10"/>
      <c r="E94" s="10"/>
      <c r="F94" s="10"/>
      <c r="G94" s="10"/>
      <c r="H94" s="10"/>
      <c r="I94" s="10"/>
      <c r="J94" s="10"/>
      <c r="K94" s="10"/>
      <c r="L94" s="10"/>
      <c r="M94" s="10"/>
      <c r="N94" s="10"/>
      <c r="O94" s="10"/>
      <c r="P94" s="10"/>
      <c r="Q94" s="12"/>
      <c r="R94" s="13"/>
      <c r="S94" s="43" t="str">
        <f t="shared" si="12"/>
        <v/>
      </c>
      <c r="T94" s="17"/>
      <c r="U94" s="10"/>
      <c r="V94" s="15"/>
      <c r="W94" s="16"/>
      <c r="X94" s="43" t="str">
        <f t="shared" si="13"/>
        <v/>
      </c>
      <c r="Y94" s="10"/>
      <c r="Z94" s="10"/>
    </row>
    <row r="95" spans="1:29" ht="18" customHeight="1" thickTop="1" thickBot="1">
      <c r="A95" s="268"/>
      <c r="B95" s="8" t="s">
        <v>204</v>
      </c>
      <c r="C95" s="10"/>
      <c r="D95" s="10"/>
      <c r="E95" s="10"/>
      <c r="F95" s="10"/>
      <c r="G95" s="10"/>
      <c r="H95" s="10"/>
      <c r="I95" s="10"/>
      <c r="J95" s="10"/>
      <c r="K95" s="10"/>
      <c r="L95" s="10"/>
      <c r="M95" s="10"/>
      <c r="N95" s="10"/>
      <c r="O95" s="10"/>
      <c r="P95" s="10"/>
      <c r="Q95" s="12"/>
      <c r="R95" s="13"/>
      <c r="S95" s="43" t="str">
        <f t="shared" si="12"/>
        <v/>
      </c>
      <c r="T95" s="17"/>
      <c r="U95" s="10"/>
      <c r="V95" s="15"/>
      <c r="W95" s="16"/>
      <c r="X95" s="43" t="str">
        <f t="shared" si="13"/>
        <v/>
      </c>
      <c r="Y95" s="10"/>
      <c r="Z95" s="10"/>
    </row>
    <row r="96" spans="1:29" ht="18" customHeight="1" thickTop="1" thickBot="1">
      <c r="A96" s="268"/>
      <c r="B96" s="8" t="s">
        <v>205</v>
      </c>
      <c r="C96" s="10"/>
      <c r="D96" s="10"/>
      <c r="E96" s="10"/>
      <c r="F96" s="10"/>
      <c r="G96" s="10"/>
      <c r="H96" s="10"/>
      <c r="I96" s="10"/>
      <c r="J96" s="10"/>
      <c r="K96" s="10"/>
      <c r="L96" s="10"/>
      <c r="M96" s="10"/>
      <c r="N96" s="10"/>
      <c r="O96" s="10"/>
      <c r="P96" s="10"/>
      <c r="Q96" s="12"/>
      <c r="R96" s="13"/>
      <c r="S96" s="43" t="str">
        <f t="shared" si="12"/>
        <v/>
      </c>
      <c r="T96" s="17"/>
      <c r="U96" s="10"/>
      <c r="V96" s="15"/>
      <c r="W96" s="16"/>
      <c r="X96" s="43" t="str">
        <f t="shared" si="13"/>
        <v/>
      </c>
      <c r="Y96" s="10"/>
      <c r="Z96" s="10"/>
    </row>
    <row r="97" spans="1:29" ht="18" customHeight="1" thickTop="1" thickBot="1">
      <c r="A97" s="268"/>
      <c r="B97" s="8" t="s">
        <v>206</v>
      </c>
      <c r="C97" s="10"/>
      <c r="D97" s="10"/>
      <c r="E97" s="10"/>
      <c r="F97" s="10"/>
      <c r="G97" s="10"/>
      <c r="H97" s="10"/>
      <c r="I97" s="10"/>
      <c r="J97" s="10"/>
      <c r="K97" s="10"/>
      <c r="L97" s="10"/>
      <c r="M97" s="10"/>
      <c r="N97" s="10"/>
      <c r="O97" s="10"/>
      <c r="P97" s="10"/>
      <c r="Q97" s="12"/>
      <c r="R97" s="13"/>
      <c r="S97" s="43" t="str">
        <f t="shared" si="12"/>
        <v/>
      </c>
      <c r="T97" s="17"/>
      <c r="U97" s="10"/>
      <c r="V97" s="15"/>
      <c r="W97" s="16"/>
      <c r="X97" s="43" t="str">
        <f t="shared" si="13"/>
        <v/>
      </c>
      <c r="Y97" s="10"/>
      <c r="Z97" s="10"/>
    </row>
    <row r="98" spans="1:29" ht="18" customHeight="1" thickTop="1" thickBot="1">
      <c r="A98" s="268"/>
      <c r="B98" s="8" t="s">
        <v>207</v>
      </c>
      <c r="C98" s="10"/>
      <c r="D98" s="10"/>
      <c r="E98" s="10"/>
      <c r="F98" s="10"/>
      <c r="G98" s="10"/>
      <c r="H98" s="10"/>
      <c r="I98" s="10"/>
      <c r="J98" s="10"/>
      <c r="K98" s="10"/>
      <c r="L98" s="10"/>
      <c r="M98" s="10"/>
      <c r="N98" s="10"/>
      <c r="O98" s="10"/>
      <c r="P98" s="10"/>
      <c r="Q98" s="12"/>
      <c r="R98" s="13"/>
      <c r="S98" s="43" t="str">
        <f t="shared" si="12"/>
        <v/>
      </c>
      <c r="T98" s="17"/>
      <c r="U98" s="10"/>
      <c r="V98" s="15"/>
      <c r="W98" s="16"/>
      <c r="X98" s="43" t="str">
        <f t="shared" si="13"/>
        <v/>
      </c>
      <c r="Y98" s="10"/>
      <c r="Z98" s="10"/>
    </row>
    <row r="99" spans="1:29" ht="18" customHeight="1" thickTop="1" thickBot="1">
      <c r="A99" s="268"/>
      <c r="B99" s="8"/>
      <c r="C99" s="9" t="str">
        <f>Plan!B10</f>
        <v>Hedef 1.7. Girişimciliğin özendirilmesi için çalışmalar yapılacaktır.</v>
      </c>
      <c r="D99" s="9"/>
      <c r="E99" s="9"/>
      <c r="F99" s="9"/>
      <c r="G99" s="9"/>
      <c r="H99" s="9"/>
      <c r="I99" s="9"/>
      <c r="J99" s="9"/>
      <c r="K99" s="9"/>
      <c r="L99" s="9"/>
      <c r="M99" s="9"/>
      <c r="N99" s="9"/>
      <c r="O99" s="9"/>
      <c r="P99" s="261"/>
      <c r="Q99" s="261"/>
      <c r="R99" s="261"/>
      <c r="S99" s="261"/>
      <c r="T99" s="261"/>
      <c r="U99" s="261"/>
      <c r="V99" s="261"/>
      <c r="W99" s="261"/>
      <c r="X99" s="261"/>
      <c r="Y99" s="261"/>
      <c r="Z99" s="197"/>
      <c r="AB99" s="187">
        <f>SUM(Q100:Q109)</f>
        <v>5000</v>
      </c>
      <c r="AC99" s="187">
        <f>SUM(R100:R109)</f>
        <v>0</v>
      </c>
    </row>
    <row r="100" spans="1:29" ht="18" customHeight="1" thickTop="1" thickBot="1">
      <c r="A100" s="268"/>
      <c r="B100" s="8" t="s">
        <v>615</v>
      </c>
      <c r="C100" s="10" t="s">
        <v>459</v>
      </c>
      <c r="D100" s="10"/>
      <c r="E100" s="10"/>
      <c r="F100" s="10"/>
      <c r="G100" s="184"/>
      <c r="H100" s="184"/>
      <c r="I100" s="184"/>
      <c r="J100" s="184"/>
      <c r="K100" s="184"/>
      <c r="L100" s="184"/>
      <c r="M100" s="184"/>
      <c r="N100" s="184"/>
      <c r="O100" s="184"/>
      <c r="P100" s="10" t="s">
        <v>415</v>
      </c>
      <c r="Q100" s="12">
        <v>1000</v>
      </c>
      <c r="R100" s="13"/>
      <c r="S100" s="43">
        <f t="shared" ref="S100:S109" si="14">IF(Q100="","",R100/Q100*100)</f>
        <v>0</v>
      </c>
      <c r="T100" s="17" t="s">
        <v>557</v>
      </c>
      <c r="U100" s="10" t="s">
        <v>540</v>
      </c>
      <c r="V100" s="169">
        <v>3</v>
      </c>
      <c r="W100" s="16"/>
      <c r="X100" s="43">
        <f t="shared" ref="X100:X109" si="15">IF(V100="","",W100/V100*100)</f>
        <v>0</v>
      </c>
      <c r="Y100" s="10"/>
      <c r="Z100" s="10" t="s">
        <v>578</v>
      </c>
    </row>
    <row r="101" spans="1:29" ht="23.25" customHeight="1" thickTop="1" thickBot="1">
      <c r="A101" s="268"/>
      <c r="B101" s="8" t="s">
        <v>616</v>
      </c>
      <c r="C101" s="10" t="s">
        <v>460</v>
      </c>
      <c r="D101" s="184"/>
      <c r="E101" s="184"/>
      <c r="F101" s="184"/>
      <c r="G101" s="184"/>
      <c r="H101" s="184"/>
      <c r="I101" s="184"/>
      <c r="J101" s="184"/>
      <c r="K101" s="184"/>
      <c r="L101" s="184"/>
      <c r="M101" s="184"/>
      <c r="N101" s="184"/>
      <c r="O101" s="184"/>
      <c r="P101" s="10" t="s">
        <v>517</v>
      </c>
      <c r="Q101" s="12">
        <v>3000</v>
      </c>
      <c r="R101" s="13"/>
      <c r="S101" s="43">
        <f t="shared" si="14"/>
        <v>0</v>
      </c>
      <c r="T101" s="17" t="s">
        <v>552</v>
      </c>
      <c r="U101" s="10" t="s">
        <v>461</v>
      </c>
      <c r="V101" s="169">
        <v>2</v>
      </c>
      <c r="W101" s="16"/>
      <c r="X101" s="43">
        <f t="shared" si="15"/>
        <v>0</v>
      </c>
      <c r="Y101" s="10"/>
      <c r="Z101" s="10" t="s">
        <v>578</v>
      </c>
    </row>
    <row r="102" spans="1:29" ht="27" thickTop="1" thickBot="1">
      <c r="A102" s="268"/>
      <c r="B102" s="8" t="s">
        <v>617</v>
      </c>
      <c r="C102" s="10" t="s">
        <v>462</v>
      </c>
      <c r="D102" s="25"/>
      <c r="E102" s="25"/>
      <c r="F102" s="25"/>
      <c r="G102" s="25"/>
      <c r="H102" s="184"/>
      <c r="I102" s="184"/>
      <c r="J102" s="184"/>
      <c r="K102" s="25"/>
      <c r="L102" s="25"/>
      <c r="M102" s="25"/>
      <c r="N102" s="25"/>
      <c r="O102" s="25"/>
      <c r="P102" s="10" t="s">
        <v>415</v>
      </c>
      <c r="Q102" s="12">
        <v>1000</v>
      </c>
      <c r="R102" s="13"/>
      <c r="S102" s="43">
        <f t="shared" si="14"/>
        <v>0</v>
      </c>
      <c r="T102" s="17" t="s">
        <v>555</v>
      </c>
      <c r="U102" s="10" t="s">
        <v>463</v>
      </c>
      <c r="V102" s="169">
        <v>1</v>
      </c>
      <c r="W102" s="16"/>
      <c r="X102" s="43">
        <f t="shared" si="15"/>
        <v>0</v>
      </c>
      <c r="Y102" s="10"/>
      <c r="Z102" s="10" t="s">
        <v>578</v>
      </c>
    </row>
    <row r="103" spans="1:29" ht="25.5" customHeight="1" thickTop="1" thickBot="1">
      <c r="A103" s="268"/>
      <c r="B103" s="8" t="s">
        <v>618</v>
      </c>
      <c r="C103" s="10" t="s">
        <v>464</v>
      </c>
      <c r="D103" s="184"/>
      <c r="E103" s="184"/>
      <c r="F103" s="184"/>
      <c r="G103" s="184"/>
      <c r="H103" s="184"/>
      <c r="I103" s="184"/>
      <c r="J103" s="184"/>
      <c r="K103" s="184"/>
      <c r="L103" s="184"/>
      <c r="M103" s="184"/>
      <c r="N103" s="184"/>
      <c r="O103" s="184"/>
      <c r="P103" s="10" t="s">
        <v>517</v>
      </c>
      <c r="Q103" s="12"/>
      <c r="R103" s="13"/>
      <c r="S103" s="43" t="str">
        <f t="shared" si="14"/>
        <v/>
      </c>
      <c r="T103" s="17"/>
      <c r="U103" s="10" t="s">
        <v>465</v>
      </c>
      <c r="V103" s="169">
        <v>3</v>
      </c>
      <c r="W103" s="16"/>
      <c r="X103" s="43">
        <f t="shared" si="15"/>
        <v>0</v>
      </c>
      <c r="Y103" s="10"/>
      <c r="Z103" s="10" t="s">
        <v>578</v>
      </c>
    </row>
    <row r="104" spans="1:29" ht="14.25" thickTop="1" thickBot="1">
      <c r="A104" s="268"/>
      <c r="B104" s="8" t="s">
        <v>619</v>
      </c>
      <c r="C104" s="10"/>
      <c r="D104" s="10"/>
      <c r="E104" s="10"/>
      <c r="F104" s="10"/>
      <c r="G104" s="10"/>
      <c r="H104" s="10"/>
      <c r="I104" s="10"/>
      <c r="J104" s="10"/>
      <c r="K104" s="10"/>
      <c r="L104" s="10"/>
      <c r="M104" s="10"/>
      <c r="N104" s="10"/>
      <c r="O104" s="10"/>
      <c r="P104" s="10"/>
      <c r="Q104" s="12"/>
      <c r="R104" s="13"/>
      <c r="S104" s="43" t="str">
        <f t="shared" si="14"/>
        <v/>
      </c>
      <c r="T104" s="17"/>
      <c r="U104" s="10"/>
      <c r="V104" s="15"/>
      <c r="W104" s="16"/>
      <c r="X104" s="43" t="str">
        <f t="shared" si="15"/>
        <v/>
      </c>
      <c r="Y104" s="10"/>
      <c r="Z104" s="10"/>
    </row>
    <row r="105" spans="1:29" ht="14.25" thickTop="1" thickBot="1">
      <c r="A105" s="268"/>
      <c r="B105" s="8" t="s">
        <v>620</v>
      </c>
      <c r="C105" s="10"/>
      <c r="D105" s="10"/>
      <c r="E105" s="10"/>
      <c r="F105" s="10"/>
      <c r="G105" s="10"/>
      <c r="H105" s="10"/>
      <c r="I105" s="10"/>
      <c r="J105" s="10"/>
      <c r="K105" s="10"/>
      <c r="L105" s="10"/>
      <c r="M105" s="10"/>
      <c r="N105" s="10"/>
      <c r="O105" s="10"/>
      <c r="P105" s="10"/>
      <c r="Q105" s="12"/>
      <c r="R105" s="13"/>
      <c r="S105" s="43" t="str">
        <f t="shared" si="14"/>
        <v/>
      </c>
      <c r="T105" s="17"/>
      <c r="U105" s="10"/>
      <c r="V105" s="15"/>
      <c r="W105" s="16"/>
      <c r="X105" s="43" t="str">
        <f t="shared" si="15"/>
        <v/>
      </c>
      <c r="Y105" s="10"/>
      <c r="Z105" s="10"/>
    </row>
    <row r="106" spans="1:29" ht="18" customHeight="1" thickTop="1" thickBot="1">
      <c r="A106" s="268"/>
      <c r="B106" s="8" t="s">
        <v>621</v>
      </c>
      <c r="C106" s="10"/>
      <c r="D106" s="10"/>
      <c r="E106" s="10"/>
      <c r="F106" s="10"/>
      <c r="G106" s="10"/>
      <c r="H106" s="10"/>
      <c r="I106" s="10"/>
      <c r="J106" s="10"/>
      <c r="K106" s="10"/>
      <c r="L106" s="10"/>
      <c r="M106" s="10"/>
      <c r="N106" s="10"/>
      <c r="O106" s="10"/>
      <c r="P106" s="10"/>
      <c r="Q106" s="12"/>
      <c r="R106" s="13"/>
      <c r="S106" s="43" t="str">
        <f t="shared" si="14"/>
        <v/>
      </c>
      <c r="T106" s="17"/>
      <c r="U106" s="10"/>
      <c r="V106" s="15"/>
      <c r="W106" s="16"/>
      <c r="X106" s="43" t="str">
        <f t="shared" si="15"/>
        <v/>
      </c>
      <c r="Y106" s="10"/>
      <c r="Z106" s="10"/>
    </row>
    <row r="107" spans="1:29" ht="18" customHeight="1" thickTop="1" thickBot="1">
      <c r="A107" s="268"/>
      <c r="B107" s="8" t="s">
        <v>622</v>
      </c>
      <c r="D107" s="10"/>
      <c r="E107" s="10"/>
      <c r="F107" s="10"/>
      <c r="G107" s="10"/>
      <c r="H107" s="10"/>
      <c r="I107" s="10"/>
      <c r="J107" s="10"/>
      <c r="K107" s="10"/>
      <c r="L107" s="10"/>
      <c r="M107" s="10"/>
      <c r="N107" s="10"/>
      <c r="O107" s="10"/>
      <c r="P107" s="10"/>
      <c r="Q107" s="12"/>
      <c r="R107" s="13"/>
      <c r="S107" s="43" t="str">
        <f t="shared" si="14"/>
        <v/>
      </c>
      <c r="T107" s="17"/>
      <c r="U107" s="10"/>
      <c r="V107" s="15"/>
      <c r="W107" s="16"/>
      <c r="X107" s="43" t="str">
        <f t="shared" si="15"/>
        <v/>
      </c>
      <c r="Y107" s="10"/>
      <c r="Z107" s="10"/>
    </row>
    <row r="108" spans="1:29" ht="18" customHeight="1" thickTop="1" thickBot="1">
      <c r="A108" s="268"/>
      <c r="B108" s="8" t="s">
        <v>623</v>
      </c>
      <c r="C108" s="10"/>
      <c r="D108" s="10"/>
      <c r="E108" s="10"/>
      <c r="F108" s="10"/>
      <c r="G108" s="10"/>
      <c r="H108" s="10"/>
      <c r="I108" s="10"/>
      <c r="J108" s="10"/>
      <c r="K108" s="10"/>
      <c r="L108" s="10"/>
      <c r="M108" s="10"/>
      <c r="N108" s="10"/>
      <c r="O108" s="10"/>
      <c r="P108" s="10"/>
      <c r="Q108" s="12"/>
      <c r="R108" s="13"/>
      <c r="S108" s="43" t="str">
        <f t="shared" si="14"/>
        <v/>
      </c>
      <c r="T108" s="17"/>
      <c r="U108" s="10"/>
      <c r="V108" s="15"/>
      <c r="W108" s="16"/>
      <c r="X108" s="43" t="str">
        <f t="shared" si="15"/>
        <v/>
      </c>
      <c r="Y108" s="10"/>
      <c r="Z108" s="10"/>
    </row>
    <row r="109" spans="1:29" ht="18" customHeight="1" thickTop="1" thickBot="1">
      <c r="A109" s="268"/>
      <c r="B109" s="8" t="s">
        <v>624</v>
      </c>
      <c r="C109" s="10"/>
      <c r="D109" s="10"/>
      <c r="E109" s="10"/>
      <c r="F109" s="10"/>
      <c r="G109" s="10"/>
      <c r="H109" s="10"/>
      <c r="I109" s="10"/>
      <c r="J109" s="10"/>
      <c r="K109" s="10"/>
      <c r="L109" s="10"/>
      <c r="M109" s="10"/>
      <c r="N109" s="10"/>
      <c r="O109" s="10"/>
      <c r="P109" s="10"/>
      <c r="Q109" s="12"/>
      <c r="R109" s="13"/>
      <c r="S109" s="43" t="str">
        <f t="shared" si="14"/>
        <v/>
      </c>
      <c r="T109" s="17"/>
      <c r="U109" s="10"/>
      <c r="V109" s="15"/>
      <c r="W109" s="16"/>
      <c r="X109" s="43" t="str">
        <f t="shared" si="15"/>
        <v/>
      </c>
      <c r="Y109" s="10"/>
      <c r="Z109" s="10"/>
    </row>
    <row r="110" spans="1:29" ht="23.25" customHeight="1" thickTop="1" thickBot="1">
      <c r="A110" s="269" t="str">
        <f>Plan!B11</f>
        <v>Stratejik Amaç 2. Kurumsal Kapasitemizi Geliştirmek</v>
      </c>
      <c r="B110" s="28"/>
      <c r="C110" s="29" t="str">
        <f>Plan!B12</f>
        <v>Hedef 2.1. Yönetimde etkinlik ve verimlilik sağlanacaktır.</v>
      </c>
      <c r="D110" s="29"/>
      <c r="E110" s="29"/>
      <c r="F110" s="29"/>
      <c r="G110" s="29"/>
      <c r="H110" s="29"/>
      <c r="I110" s="29"/>
      <c r="J110" s="29"/>
      <c r="K110" s="29"/>
      <c r="L110" s="29"/>
      <c r="M110" s="29"/>
      <c r="N110" s="29"/>
      <c r="O110" s="29"/>
      <c r="P110" s="262"/>
      <c r="Q110" s="262"/>
      <c r="R110" s="262"/>
      <c r="S110" s="262"/>
      <c r="T110" s="262"/>
      <c r="U110" s="262"/>
      <c r="V110" s="262"/>
      <c r="W110" s="262"/>
      <c r="X110" s="262"/>
      <c r="Y110" s="262"/>
      <c r="Z110" s="198"/>
      <c r="AB110" s="188">
        <f>SUM(Q111:Q125)</f>
        <v>5000</v>
      </c>
      <c r="AC110" s="188">
        <f>SUM(R111:R125)</f>
        <v>0</v>
      </c>
    </row>
    <row r="111" spans="1:29" ht="23.25" customHeight="1" thickTop="1" thickBot="1">
      <c r="A111" s="270"/>
      <c r="B111" s="28" t="s">
        <v>51</v>
      </c>
      <c r="C111" s="10" t="s">
        <v>472</v>
      </c>
      <c r="D111" s="184"/>
      <c r="E111" s="184"/>
      <c r="F111" s="184"/>
      <c r="G111" s="184"/>
      <c r="H111" s="184"/>
      <c r="I111" s="184"/>
      <c r="J111" s="184"/>
      <c r="K111" s="184"/>
      <c r="L111" s="184"/>
      <c r="M111" s="184"/>
      <c r="N111" s="184"/>
      <c r="O111" s="184"/>
      <c r="P111" s="10" t="s">
        <v>588</v>
      </c>
      <c r="Q111" s="12">
        <v>5000</v>
      </c>
      <c r="R111" s="13"/>
      <c r="S111" s="43">
        <f t="shared" ref="S111:S118" si="16">IF(Q111="","",R111/Q111*100)</f>
        <v>0</v>
      </c>
      <c r="T111" s="17" t="s">
        <v>558</v>
      </c>
      <c r="U111" s="10" t="s">
        <v>473</v>
      </c>
      <c r="V111" s="169">
        <v>5</v>
      </c>
      <c r="W111" s="170"/>
      <c r="X111" s="171">
        <f t="shared" ref="X111:X125" si="17">IF(V111="","",W111/V111*100)</f>
        <v>0</v>
      </c>
      <c r="Y111" s="10"/>
      <c r="Z111" s="10" t="s">
        <v>580</v>
      </c>
    </row>
    <row r="112" spans="1:29" ht="22.5" customHeight="1" thickTop="1" thickBot="1">
      <c r="A112" s="270"/>
      <c r="B112" s="28" t="s">
        <v>52</v>
      </c>
      <c r="C112" s="10" t="s">
        <v>474</v>
      </c>
      <c r="D112" s="10"/>
      <c r="E112" s="10"/>
      <c r="F112" s="10"/>
      <c r="G112" s="10"/>
      <c r="H112" s="10"/>
      <c r="I112" s="184"/>
      <c r="J112" s="10"/>
      <c r="K112" s="10"/>
      <c r="L112" s="10"/>
      <c r="M112" s="10"/>
      <c r="N112" s="184"/>
      <c r="O112" s="10"/>
      <c r="P112" s="10" t="s">
        <v>589</v>
      </c>
      <c r="Q112" s="12"/>
      <c r="R112" s="13"/>
      <c r="S112" s="43" t="str">
        <f t="shared" si="16"/>
        <v/>
      </c>
      <c r="T112" s="17"/>
      <c r="U112" s="10" t="s">
        <v>475</v>
      </c>
      <c r="V112" s="169">
        <v>2</v>
      </c>
      <c r="W112" s="170"/>
      <c r="X112" s="171">
        <f t="shared" si="17"/>
        <v>0</v>
      </c>
      <c r="Y112" s="10"/>
      <c r="Z112" s="10" t="s">
        <v>580</v>
      </c>
    </row>
    <row r="113" spans="1:29" ht="27" thickTop="1" thickBot="1">
      <c r="A113" s="270"/>
      <c r="B113" s="28" t="s">
        <v>53</v>
      </c>
      <c r="C113" s="7" t="s">
        <v>519</v>
      </c>
      <c r="D113" s="10"/>
      <c r="E113" s="10"/>
      <c r="F113" s="10"/>
      <c r="G113" s="10"/>
      <c r="H113" s="10"/>
      <c r="I113" s="184"/>
      <c r="J113" s="10"/>
      <c r="K113" s="10"/>
      <c r="L113" s="10"/>
      <c r="M113" s="10"/>
      <c r="N113" s="184"/>
      <c r="O113" s="10"/>
      <c r="P113" s="10" t="s">
        <v>588</v>
      </c>
      <c r="Q113" s="12"/>
      <c r="R113" s="13"/>
      <c r="S113" s="43" t="str">
        <f t="shared" si="16"/>
        <v/>
      </c>
      <c r="T113" s="17"/>
      <c r="U113" s="10" t="s">
        <v>476</v>
      </c>
      <c r="V113" s="169">
        <v>2</v>
      </c>
      <c r="W113" s="170"/>
      <c r="X113" s="171">
        <f t="shared" si="17"/>
        <v>0</v>
      </c>
      <c r="Y113" s="10"/>
      <c r="Z113" s="10" t="s">
        <v>580</v>
      </c>
    </row>
    <row r="114" spans="1:29" ht="18" customHeight="1" thickTop="1" thickBot="1">
      <c r="A114" s="270"/>
      <c r="B114" s="28" t="s">
        <v>54</v>
      </c>
      <c r="C114" s="10" t="s">
        <v>470</v>
      </c>
      <c r="D114" s="10"/>
      <c r="E114" s="10"/>
      <c r="F114" s="10"/>
      <c r="G114" s="10"/>
      <c r="H114" s="10"/>
      <c r="I114" s="184"/>
      <c r="J114" s="10"/>
      <c r="K114" s="10"/>
      <c r="L114" s="10"/>
      <c r="M114" s="10"/>
      <c r="N114" s="184"/>
      <c r="O114" s="10"/>
      <c r="P114" s="10" t="s">
        <v>415</v>
      </c>
      <c r="Q114" s="12"/>
      <c r="R114" s="13"/>
      <c r="S114" s="43" t="str">
        <f t="shared" si="16"/>
        <v/>
      </c>
      <c r="T114" s="17"/>
      <c r="U114" s="10" t="s">
        <v>471</v>
      </c>
      <c r="V114" s="169">
        <v>2</v>
      </c>
      <c r="W114" s="170"/>
      <c r="X114" s="171">
        <f t="shared" si="17"/>
        <v>0</v>
      </c>
      <c r="Y114" s="10"/>
      <c r="Z114" s="10"/>
    </row>
    <row r="115" spans="1:29" ht="14.25" thickTop="1" thickBot="1">
      <c r="A115" s="270"/>
      <c r="B115" s="28" t="s">
        <v>55</v>
      </c>
      <c r="C115" s="10"/>
      <c r="D115" s="10"/>
      <c r="E115" s="10"/>
      <c r="F115" s="10"/>
      <c r="G115" s="10"/>
      <c r="H115" s="10"/>
      <c r="I115" s="10"/>
      <c r="J115" s="10"/>
      <c r="K115" s="10"/>
      <c r="L115" s="10"/>
      <c r="M115" s="10"/>
      <c r="N115" s="10"/>
      <c r="O115" s="10"/>
      <c r="P115" s="10"/>
      <c r="Q115" s="12"/>
      <c r="R115" s="13"/>
      <c r="S115" s="43" t="str">
        <f t="shared" si="16"/>
        <v/>
      </c>
      <c r="T115" s="17"/>
      <c r="U115" s="10"/>
      <c r="V115" s="169"/>
      <c r="W115" s="170"/>
      <c r="X115" s="171" t="str">
        <f t="shared" si="17"/>
        <v/>
      </c>
      <c r="Y115" s="10"/>
      <c r="Z115" s="10"/>
    </row>
    <row r="116" spans="1:29" ht="18" customHeight="1" thickTop="1" thickBot="1">
      <c r="A116" s="270"/>
      <c r="B116" s="28" t="s">
        <v>56</v>
      </c>
      <c r="C116" s="10"/>
      <c r="D116" s="10"/>
      <c r="E116" s="10"/>
      <c r="F116" s="10"/>
      <c r="G116" s="10"/>
      <c r="H116" s="10"/>
      <c r="I116" s="10"/>
      <c r="J116" s="10"/>
      <c r="K116" s="10"/>
      <c r="L116" s="10"/>
      <c r="M116" s="10"/>
      <c r="N116" s="10"/>
      <c r="O116" s="10"/>
      <c r="P116" s="10"/>
      <c r="Q116" s="12"/>
      <c r="R116" s="13"/>
      <c r="S116" s="43" t="str">
        <f>IF(Q116="","",R116/Q116*100)</f>
        <v/>
      </c>
      <c r="T116" s="17"/>
      <c r="U116" s="10"/>
      <c r="V116" s="169"/>
      <c r="W116" s="170"/>
      <c r="X116" s="171" t="str">
        <f t="shared" si="17"/>
        <v/>
      </c>
      <c r="Y116" s="10"/>
      <c r="Z116" s="10"/>
    </row>
    <row r="117" spans="1:29" ht="18" customHeight="1" thickTop="1" thickBot="1">
      <c r="A117" s="270"/>
      <c r="B117" s="28" t="s">
        <v>57</v>
      </c>
      <c r="C117" s="10"/>
      <c r="D117" s="10"/>
      <c r="E117" s="10"/>
      <c r="F117" s="10"/>
      <c r="G117" s="10"/>
      <c r="H117" s="10"/>
      <c r="I117" s="10"/>
      <c r="J117" s="10"/>
      <c r="K117" s="10"/>
      <c r="L117" s="10"/>
      <c r="M117" s="10"/>
      <c r="N117" s="10"/>
      <c r="O117" s="10"/>
      <c r="P117" s="10"/>
      <c r="Q117" s="12"/>
      <c r="R117" s="13"/>
      <c r="S117" s="43" t="str">
        <f t="shared" si="16"/>
        <v/>
      </c>
      <c r="T117" s="17"/>
      <c r="U117" s="10"/>
      <c r="V117" s="169"/>
      <c r="W117" s="170"/>
      <c r="X117" s="171" t="str">
        <f t="shared" si="17"/>
        <v/>
      </c>
      <c r="Y117" s="10"/>
      <c r="Z117" s="10"/>
    </row>
    <row r="118" spans="1:29" ht="18" customHeight="1" thickTop="1" thickBot="1">
      <c r="A118" s="270"/>
      <c r="B118" s="28" t="s">
        <v>58</v>
      </c>
      <c r="C118" s="10"/>
      <c r="D118" s="10"/>
      <c r="E118" s="10"/>
      <c r="F118" s="10"/>
      <c r="G118" s="10"/>
      <c r="H118" s="10"/>
      <c r="I118" s="10"/>
      <c r="J118" s="10"/>
      <c r="K118" s="10"/>
      <c r="L118" s="10"/>
      <c r="M118" s="10"/>
      <c r="N118" s="10"/>
      <c r="O118" s="10"/>
      <c r="P118" s="10"/>
      <c r="Q118" s="12"/>
      <c r="R118" s="13"/>
      <c r="S118" s="43" t="str">
        <f t="shared" si="16"/>
        <v/>
      </c>
      <c r="T118" s="17"/>
      <c r="U118" s="10"/>
      <c r="V118" s="169"/>
      <c r="W118" s="170"/>
      <c r="X118" s="171" t="str">
        <f t="shared" si="17"/>
        <v/>
      </c>
      <c r="Y118" s="10"/>
      <c r="Z118" s="10"/>
    </row>
    <row r="119" spans="1:29" ht="18" customHeight="1" thickTop="1" thickBot="1">
      <c r="A119" s="270"/>
      <c r="B119" s="28" t="s">
        <v>59</v>
      </c>
      <c r="C119" s="10"/>
      <c r="D119" s="10"/>
      <c r="E119" s="10"/>
      <c r="F119" s="10"/>
      <c r="G119" s="10"/>
      <c r="H119" s="10"/>
      <c r="I119" s="10"/>
      <c r="J119" s="10"/>
      <c r="K119" s="10"/>
      <c r="L119" s="10"/>
      <c r="M119" s="10"/>
      <c r="N119" s="10"/>
      <c r="O119" s="10"/>
      <c r="P119" s="10"/>
      <c r="Q119" s="12"/>
      <c r="R119" s="13"/>
      <c r="S119" s="43"/>
      <c r="T119" s="17"/>
      <c r="U119" s="10"/>
      <c r="V119" s="169"/>
      <c r="W119" s="170"/>
      <c r="X119" s="171"/>
      <c r="Y119" s="10"/>
      <c r="Z119" s="10"/>
    </row>
    <row r="120" spans="1:29" ht="18" customHeight="1" thickTop="1" thickBot="1">
      <c r="A120" s="270"/>
      <c r="B120" s="28" t="s">
        <v>60</v>
      </c>
      <c r="C120" s="10"/>
      <c r="D120" s="10"/>
      <c r="E120" s="10"/>
      <c r="F120" s="10"/>
      <c r="G120" s="10"/>
      <c r="H120" s="10"/>
      <c r="I120" s="10"/>
      <c r="J120" s="10"/>
      <c r="K120" s="10"/>
      <c r="L120" s="10"/>
      <c r="M120" s="10"/>
      <c r="N120" s="10"/>
      <c r="O120" s="10"/>
      <c r="P120" s="10"/>
      <c r="Q120" s="12"/>
      <c r="R120" s="13"/>
      <c r="S120" s="43"/>
      <c r="T120" s="17"/>
      <c r="U120" s="10"/>
      <c r="V120" s="169"/>
      <c r="W120" s="170"/>
      <c r="X120" s="171"/>
      <c r="Y120" s="10"/>
      <c r="Z120" s="10"/>
    </row>
    <row r="121" spans="1:29" ht="18" customHeight="1" thickTop="1" thickBot="1">
      <c r="A121" s="270"/>
      <c r="B121" s="28" t="s">
        <v>340</v>
      </c>
      <c r="C121" s="10"/>
      <c r="D121" s="10"/>
      <c r="E121" s="10"/>
      <c r="F121" s="10"/>
      <c r="G121" s="10"/>
      <c r="H121" s="10"/>
      <c r="I121" s="10"/>
      <c r="J121" s="10"/>
      <c r="K121" s="10"/>
      <c r="L121" s="10"/>
      <c r="M121" s="10"/>
      <c r="N121" s="10"/>
      <c r="O121" s="10"/>
      <c r="P121" s="10"/>
      <c r="Q121" s="12"/>
      <c r="R121" s="13"/>
      <c r="S121" s="43"/>
      <c r="T121" s="17"/>
      <c r="U121" s="10"/>
      <c r="V121" s="169"/>
      <c r="W121" s="170"/>
      <c r="X121" s="171"/>
      <c r="Y121" s="10"/>
      <c r="Z121" s="10"/>
    </row>
    <row r="122" spans="1:29" ht="18" customHeight="1" thickTop="1" thickBot="1">
      <c r="A122" s="270"/>
      <c r="B122" s="28" t="s">
        <v>341</v>
      </c>
      <c r="C122" s="10"/>
      <c r="D122" s="10"/>
      <c r="E122" s="10"/>
      <c r="F122" s="10"/>
      <c r="G122" s="10"/>
      <c r="H122" s="10"/>
      <c r="I122" s="10"/>
      <c r="J122" s="10"/>
      <c r="K122" s="10"/>
      <c r="L122" s="10"/>
      <c r="M122" s="10"/>
      <c r="N122" s="10"/>
      <c r="O122" s="10"/>
      <c r="P122" s="10"/>
      <c r="Q122" s="12"/>
      <c r="R122" s="13"/>
      <c r="S122" s="43"/>
      <c r="T122" s="17"/>
      <c r="U122" s="10"/>
      <c r="V122" s="169"/>
      <c r="W122" s="170"/>
      <c r="X122" s="171"/>
      <c r="Y122" s="10"/>
      <c r="Z122" s="10"/>
    </row>
    <row r="123" spans="1:29" ht="18" customHeight="1" thickTop="1" thickBot="1">
      <c r="A123" s="270"/>
      <c r="B123" s="28" t="s">
        <v>342</v>
      </c>
      <c r="C123" s="10"/>
      <c r="D123" s="10"/>
      <c r="E123" s="10"/>
      <c r="F123" s="10"/>
      <c r="G123" s="10"/>
      <c r="H123" s="10"/>
      <c r="I123" s="10"/>
      <c r="J123" s="10"/>
      <c r="K123" s="10"/>
      <c r="L123" s="10"/>
      <c r="M123" s="10"/>
      <c r="N123" s="10"/>
      <c r="O123" s="10"/>
      <c r="P123" s="10"/>
      <c r="Q123" s="12"/>
      <c r="R123" s="13"/>
      <c r="S123" s="43"/>
      <c r="T123" s="17"/>
      <c r="U123" s="10"/>
      <c r="V123" s="169"/>
      <c r="W123" s="170"/>
      <c r="X123" s="171"/>
      <c r="Y123" s="10"/>
      <c r="Z123" s="10"/>
    </row>
    <row r="124" spans="1:29" ht="18" customHeight="1" thickTop="1" thickBot="1">
      <c r="A124" s="270"/>
      <c r="B124" s="28" t="s">
        <v>343</v>
      </c>
      <c r="C124" s="10"/>
      <c r="D124" s="10"/>
      <c r="E124" s="10"/>
      <c r="F124" s="10"/>
      <c r="G124" s="10"/>
      <c r="H124" s="10"/>
      <c r="I124" s="10"/>
      <c r="J124" s="10"/>
      <c r="K124" s="10"/>
      <c r="L124" s="10"/>
      <c r="M124" s="10"/>
      <c r="N124" s="10"/>
      <c r="O124" s="10"/>
      <c r="P124" s="10"/>
      <c r="Q124" s="12"/>
      <c r="R124" s="13"/>
      <c r="S124" s="43" t="str">
        <f>IF(Q124="","",R124/Q124*100)</f>
        <v/>
      </c>
      <c r="T124" s="17"/>
      <c r="U124" s="10"/>
      <c r="V124" s="169"/>
      <c r="W124" s="170"/>
      <c r="X124" s="171" t="str">
        <f t="shared" si="17"/>
        <v/>
      </c>
      <c r="Y124" s="10"/>
      <c r="Z124" s="10"/>
    </row>
    <row r="125" spans="1:29" ht="18" customHeight="1" thickTop="1" thickBot="1">
      <c r="A125" s="270"/>
      <c r="B125" s="28" t="s">
        <v>344</v>
      </c>
      <c r="C125" s="25"/>
      <c r="D125" s="25"/>
      <c r="E125" s="25"/>
      <c r="F125" s="25"/>
      <c r="G125" s="25"/>
      <c r="H125" s="25"/>
      <c r="I125" s="25"/>
      <c r="J125" s="25"/>
      <c r="K125" s="25"/>
      <c r="L125" s="25"/>
      <c r="M125" s="25"/>
      <c r="N125" s="25"/>
      <c r="O125" s="25"/>
      <c r="P125" s="10"/>
      <c r="Q125" s="12"/>
      <c r="R125" s="13"/>
      <c r="S125" s="43" t="str">
        <f>IF(Q125="","",R125/Q125*100)</f>
        <v/>
      </c>
      <c r="T125" s="17"/>
      <c r="U125" s="10"/>
      <c r="V125" s="169"/>
      <c r="W125" s="170"/>
      <c r="X125" s="171" t="str">
        <f t="shared" si="17"/>
        <v/>
      </c>
      <c r="Y125" s="10"/>
      <c r="Z125" s="10"/>
    </row>
    <row r="126" spans="1:29" ht="14.25" thickTop="1" thickBot="1">
      <c r="A126" s="270"/>
      <c r="B126" s="28"/>
      <c r="C126" s="29" t="str">
        <f>Plan!B13</f>
        <v>Hedef 2.2. Çalışanların (performansları yükseltilecek) verimliliği artırılacaktır.</v>
      </c>
      <c r="D126" s="29"/>
      <c r="E126" s="29"/>
      <c r="F126" s="29"/>
      <c r="G126" s="29"/>
      <c r="H126" s="29"/>
      <c r="I126" s="29"/>
      <c r="J126" s="29"/>
      <c r="K126" s="29"/>
      <c r="L126" s="29"/>
      <c r="M126" s="29"/>
      <c r="N126" s="29"/>
      <c r="O126" s="29"/>
      <c r="P126" s="262"/>
      <c r="Q126" s="262"/>
      <c r="R126" s="262"/>
      <c r="S126" s="262"/>
      <c r="T126" s="262"/>
      <c r="U126" s="262"/>
      <c r="V126" s="262"/>
      <c r="W126" s="262"/>
      <c r="X126" s="262"/>
      <c r="Y126" s="262"/>
      <c r="Z126" s="198"/>
      <c r="AB126" s="188">
        <f>SUM(Q127:Q141)</f>
        <v>5500</v>
      </c>
      <c r="AC126" s="188">
        <f>SUM(R127:R141)</f>
        <v>0</v>
      </c>
    </row>
    <row r="127" spans="1:29" ht="60.75" customHeight="1" thickTop="1" thickBot="1">
      <c r="A127" s="270"/>
      <c r="B127" s="28" t="s">
        <v>61</v>
      </c>
      <c r="C127" s="10" t="s">
        <v>479</v>
      </c>
      <c r="D127" s="10"/>
      <c r="E127" s="10"/>
      <c r="F127" s="10"/>
      <c r="G127" s="10"/>
      <c r="H127" s="10"/>
      <c r="I127" s="10"/>
      <c r="J127" s="10"/>
      <c r="K127" s="10"/>
      <c r="L127" s="10"/>
      <c r="M127" s="10"/>
      <c r="N127" s="184"/>
      <c r="O127" s="10"/>
      <c r="P127" s="10" t="s">
        <v>415</v>
      </c>
      <c r="Q127" s="12"/>
      <c r="R127" s="13"/>
      <c r="S127" s="43" t="str">
        <f t="shared" ref="S127:S134" si="18">IF(Q127="","",R127/Q127*100)</f>
        <v/>
      </c>
      <c r="T127" s="17"/>
      <c r="U127" s="10" t="s">
        <v>480</v>
      </c>
      <c r="V127" s="169">
        <v>1</v>
      </c>
      <c r="W127" s="170"/>
      <c r="X127" s="171">
        <f t="shared" ref="X127:X141" si="19">IF(V127="","",W127/V127*100)</f>
        <v>0</v>
      </c>
      <c r="Y127" s="10"/>
      <c r="Z127" s="10" t="s">
        <v>581</v>
      </c>
    </row>
    <row r="128" spans="1:29" ht="28.5" customHeight="1" thickTop="1" thickBot="1">
      <c r="A128" s="270"/>
      <c r="B128" s="28" t="s">
        <v>62</v>
      </c>
      <c r="C128" s="25" t="s">
        <v>477</v>
      </c>
      <c r="D128" s="25"/>
      <c r="E128" s="25"/>
      <c r="F128" s="25"/>
      <c r="G128" s="184"/>
      <c r="H128" s="184"/>
      <c r="I128" s="184"/>
      <c r="J128" s="184"/>
      <c r="K128" s="184"/>
      <c r="L128" s="184"/>
      <c r="M128" s="184"/>
      <c r="N128" s="184"/>
      <c r="O128" s="184"/>
      <c r="P128" s="10" t="s">
        <v>415</v>
      </c>
      <c r="Q128" s="12">
        <v>5000</v>
      </c>
      <c r="R128" s="13"/>
      <c r="S128" s="43">
        <f t="shared" si="18"/>
        <v>0</v>
      </c>
      <c r="T128" s="17" t="s">
        <v>559</v>
      </c>
      <c r="U128" s="10" t="s">
        <v>478</v>
      </c>
      <c r="V128" s="169">
        <v>5</v>
      </c>
      <c r="W128" s="170"/>
      <c r="X128" s="171">
        <f t="shared" si="19"/>
        <v>0</v>
      </c>
      <c r="Y128" s="10"/>
      <c r="Z128" s="10" t="s">
        <v>581</v>
      </c>
    </row>
    <row r="129" spans="1:29" ht="28.5" customHeight="1" thickTop="1" thickBot="1">
      <c r="A129" s="270"/>
      <c r="B129" s="28" t="s">
        <v>63</v>
      </c>
      <c r="C129" s="25" t="s">
        <v>567</v>
      </c>
      <c r="D129" s="25"/>
      <c r="E129" s="25"/>
      <c r="F129" s="25"/>
      <c r="G129" s="25"/>
      <c r="H129" s="25"/>
      <c r="I129" s="25"/>
      <c r="J129" s="184"/>
      <c r="K129" s="25"/>
      <c r="L129" s="25"/>
      <c r="M129" s="25"/>
      <c r="N129" s="184"/>
      <c r="O129" s="25"/>
      <c r="P129" s="10" t="s">
        <v>415</v>
      </c>
      <c r="Q129" s="12">
        <v>500</v>
      </c>
      <c r="R129" s="13"/>
      <c r="S129" s="43">
        <f t="shared" si="18"/>
        <v>0</v>
      </c>
      <c r="T129" s="17" t="s">
        <v>568</v>
      </c>
      <c r="U129" s="10" t="s">
        <v>481</v>
      </c>
      <c r="V129" s="169">
        <v>2</v>
      </c>
      <c r="W129" s="170"/>
      <c r="X129" s="171">
        <f t="shared" si="19"/>
        <v>0</v>
      </c>
      <c r="Y129" s="10"/>
      <c r="Z129" s="10" t="s">
        <v>581</v>
      </c>
    </row>
    <row r="130" spans="1:29" ht="45.75" customHeight="1" thickTop="1" thickBot="1">
      <c r="A130" s="270"/>
      <c r="B130" s="28" t="s">
        <v>64</v>
      </c>
      <c r="C130" s="18" t="s">
        <v>482</v>
      </c>
      <c r="D130" s="184"/>
      <c r="E130" s="184"/>
      <c r="F130" s="184"/>
      <c r="G130" s="184"/>
      <c r="H130" s="184"/>
      <c r="I130" s="184"/>
      <c r="J130" s="184"/>
      <c r="K130" s="184"/>
      <c r="L130" s="184"/>
      <c r="M130" s="184"/>
      <c r="N130" s="184"/>
      <c r="O130" s="184"/>
      <c r="P130" s="10" t="s">
        <v>415</v>
      </c>
      <c r="Q130" s="12"/>
      <c r="R130" s="13"/>
      <c r="S130" s="43" t="str">
        <f t="shared" si="18"/>
        <v/>
      </c>
      <c r="T130" s="17"/>
      <c r="U130" s="10" t="s">
        <v>483</v>
      </c>
      <c r="V130" s="169">
        <v>3</v>
      </c>
      <c r="W130" s="170"/>
      <c r="X130" s="171">
        <f t="shared" si="19"/>
        <v>0</v>
      </c>
      <c r="Y130" s="10"/>
      <c r="Z130" s="10" t="s">
        <v>581</v>
      </c>
    </row>
    <row r="131" spans="1:29" ht="23.25" customHeight="1" thickTop="1" thickBot="1">
      <c r="A131" s="270"/>
      <c r="B131" s="28" t="s">
        <v>65</v>
      </c>
      <c r="C131" s="18" t="s">
        <v>484</v>
      </c>
      <c r="D131" s="18"/>
      <c r="E131" s="18"/>
      <c r="F131" s="18"/>
      <c r="G131" s="18"/>
      <c r="H131" s="18"/>
      <c r="I131" s="18"/>
      <c r="J131" s="18"/>
      <c r="K131" s="18"/>
      <c r="L131" s="18"/>
      <c r="M131" s="18"/>
      <c r="N131" s="184"/>
      <c r="O131" s="18"/>
      <c r="P131" s="10" t="s">
        <v>415</v>
      </c>
      <c r="Q131" s="12"/>
      <c r="R131" s="13"/>
      <c r="S131" s="43" t="str">
        <f t="shared" si="18"/>
        <v/>
      </c>
      <c r="T131" s="17"/>
      <c r="U131" s="10" t="s">
        <v>485</v>
      </c>
      <c r="V131" s="176">
        <v>0.88</v>
      </c>
      <c r="W131" s="170"/>
      <c r="X131" s="171">
        <f t="shared" si="19"/>
        <v>0</v>
      </c>
      <c r="Y131" s="10"/>
      <c r="Z131" s="10" t="s">
        <v>581</v>
      </c>
    </row>
    <row r="132" spans="1:29" ht="18" customHeight="1" thickTop="1" thickBot="1">
      <c r="A132" s="270"/>
      <c r="B132" s="28" t="s">
        <v>66</v>
      </c>
      <c r="C132" s="18"/>
      <c r="D132" s="18"/>
      <c r="E132" s="18"/>
      <c r="F132" s="18"/>
      <c r="G132" s="18"/>
      <c r="H132" s="18"/>
      <c r="I132" s="18"/>
      <c r="J132" s="18"/>
      <c r="K132" s="18"/>
      <c r="L132" s="18"/>
      <c r="M132" s="18"/>
      <c r="N132" s="18"/>
      <c r="O132" s="18"/>
      <c r="P132" s="10"/>
      <c r="Q132" s="12"/>
      <c r="R132" s="13"/>
      <c r="S132" s="43" t="str">
        <f t="shared" si="18"/>
        <v/>
      </c>
      <c r="T132" s="17"/>
      <c r="U132" s="10"/>
      <c r="V132" s="169"/>
      <c r="W132" s="170"/>
      <c r="X132" s="171" t="str">
        <f t="shared" si="19"/>
        <v/>
      </c>
      <c r="Y132" s="10"/>
      <c r="Z132" s="10"/>
    </row>
    <row r="133" spans="1:29" ht="18" customHeight="1" thickTop="1" thickBot="1">
      <c r="A133" s="270"/>
      <c r="B133" s="28" t="s">
        <v>67</v>
      </c>
      <c r="C133" s="18"/>
      <c r="D133" s="18"/>
      <c r="E133" s="18"/>
      <c r="F133" s="18"/>
      <c r="G133" s="18"/>
      <c r="H133" s="18"/>
      <c r="I133" s="18"/>
      <c r="J133" s="18"/>
      <c r="K133" s="18"/>
      <c r="L133" s="18"/>
      <c r="M133" s="18"/>
      <c r="N133" s="18"/>
      <c r="O133" s="18"/>
      <c r="P133" s="10"/>
      <c r="Q133" s="12"/>
      <c r="R133" s="13"/>
      <c r="S133" s="43" t="str">
        <f t="shared" si="18"/>
        <v/>
      </c>
      <c r="T133" s="17"/>
      <c r="U133" s="10"/>
      <c r="V133" s="169"/>
      <c r="W133" s="170"/>
      <c r="X133" s="171" t="str">
        <f t="shared" si="19"/>
        <v/>
      </c>
      <c r="Y133" s="10"/>
      <c r="Z133" s="10"/>
    </row>
    <row r="134" spans="1:29" ht="18" customHeight="1" thickTop="1" thickBot="1">
      <c r="A134" s="270"/>
      <c r="B134" s="28" t="s">
        <v>68</v>
      </c>
      <c r="C134" s="18"/>
      <c r="D134" s="18"/>
      <c r="E134" s="18"/>
      <c r="F134" s="18"/>
      <c r="G134" s="18"/>
      <c r="H134" s="18"/>
      <c r="I134" s="18"/>
      <c r="J134" s="18"/>
      <c r="K134" s="18"/>
      <c r="L134" s="18"/>
      <c r="M134" s="18"/>
      <c r="N134" s="18"/>
      <c r="O134" s="18"/>
      <c r="P134" s="10"/>
      <c r="Q134" s="12"/>
      <c r="R134" s="13"/>
      <c r="S134" s="43" t="str">
        <f t="shared" si="18"/>
        <v/>
      </c>
      <c r="T134" s="17"/>
      <c r="U134" s="10"/>
      <c r="V134" s="169"/>
      <c r="W134" s="170"/>
      <c r="X134" s="171" t="str">
        <f t="shared" si="19"/>
        <v/>
      </c>
      <c r="Y134" s="10"/>
      <c r="Z134" s="10"/>
    </row>
    <row r="135" spans="1:29" ht="18" customHeight="1" thickTop="1" thickBot="1">
      <c r="A135" s="270"/>
      <c r="B135" s="28" t="s">
        <v>69</v>
      </c>
      <c r="C135" s="18"/>
      <c r="D135" s="18"/>
      <c r="E135" s="18"/>
      <c r="F135" s="18"/>
      <c r="G135" s="18"/>
      <c r="H135" s="18"/>
      <c r="I135" s="18"/>
      <c r="J135" s="18"/>
      <c r="K135" s="18"/>
      <c r="L135" s="18"/>
      <c r="M135" s="18"/>
      <c r="N135" s="18"/>
      <c r="O135" s="18"/>
      <c r="P135" s="10"/>
      <c r="Q135" s="12"/>
      <c r="R135" s="13"/>
      <c r="S135" s="43"/>
      <c r="T135" s="17"/>
      <c r="U135" s="10"/>
      <c r="V135" s="169"/>
      <c r="W135" s="170"/>
      <c r="X135" s="171"/>
      <c r="Y135" s="10"/>
      <c r="Z135" s="10"/>
    </row>
    <row r="136" spans="1:29" ht="18" customHeight="1" thickTop="1" thickBot="1">
      <c r="A136" s="270"/>
      <c r="B136" s="28" t="s">
        <v>70</v>
      </c>
      <c r="C136" s="18"/>
      <c r="D136" s="18"/>
      <c r="E136" s="18"/>
      <c r="F136" s="18"/>
      <c r="G136" s="18"/>
      <c r="H136" s="18"/>
      <c r="I136" s="18"/>
      <c r="J136" s="18"/>
      <c r="K136" s="18"/>
      <c r="L136" s="18"/>
      <c r="M136" s="18"/>
      <c r="N136" s="18"/>
      <c r="O136" s="18"/>
      <c r="P136" s="10"/>
      <c r="Q136" s="12"/>
      <c r="R136" s="13"/>
      <c r="S136" s="43"/>
      <c r="T136" s="17"/>
      <c r="U136" s="10"/>
      <c r="V136" s="169"/>
      <c r="W136" s="170"/>
      <c r="X136" s="171"/>
      <c r="Y136" s="10"/>
      <c r="Z136" s="10"/>
    </row>
    <row r="137" spans="1:29" ht="18" customHeight="1" thickTop="1" thickBot="1">
      <c r="A137" s="270"/>
      <c r="B137" s="28" t="s">
        <v>335</v>
      </c>
      <c r="C137" s="18"/>
      <c r="D137" s="18"/>
      <c r="E137" s="18"/>
      <c r="F137" s="18"/>
      <c r="G137" s="18"/>
      <c r="H137" s="18"/>
      <c r="I137" s="18"/>
      <c r="J137" s="18"/>
      <c r="K137" s="18"/>
      <c r="L137" s="18"/>
      <c r="M137" s="18"/>
      <c r="N137" s="18"/>
      <c r="O137" s="18"/>
      <c r="P137" s="10"/>
      <c r="Q137" s="12"/>
      <c r="R137" s="13"/>
      <c r="S137" s="43"/>
      <c r="T137" s="17"/>
      <c r="U137" s="10"/>
      <c r="V137" s="169"/>
      <c r="W137" s="170"/>
      <c r="X137" s="171"/>
      <c r="Y137" s="10"/>
      <c r="Z137" s="10"/>
    </row>
    <row r="138" spans="1:29" ht="18" customHeight="1" thickTop="1" thickBot="1">
      <c r="A138" s="270"/>
      <c r="B138" s="28" t="s">
        <v>336</v>
      </c>
      <c r="C138" s="18"/>
      <c r="D138" s="18"/>
      <c r="E138" s="18"/>
      <c r="F138" s="18"/>
      <c r="G138" s="18"/>
      <c r="H138" s="18"/>
      <c r="I138" s="18"/>
      <c r="J138" s="18"/>
      <c r="K138" s="18"/>
      <c r="L138" s="18"/>
      <c r="M138" s="18"/>
      <c r="N138" s="18"/>
      <c r="O138" s="18"/>
      <c r="P138" s="10"/>
      <c r="Q138" s="12"/>
      <c r="R138" s="13"/>
      <c r="S138" s="43"/>
      <c r="T138" s="17"/>
      <c r="U138" s="10"/>
      <c r="V138" s="169"/>
      <c r="W138" s="170"/>
      <c r="X138" s="171"/>
      <c r="Y138" s="10"/>
      <c r="Z138" s="10"/>
    </row>
    <row r="139" spans="1:29" ht="18" customHeight="1" thickTop="1" thickBot="1">
      <c r="A139" s="270"/>
      <c r="B139" s="28" t="s">
        <v>337</v>
      </c>
      <c r="C139" s="18"/>
      <c r="D139" s="18"/>
      <c r="E139" s="18"/>
      <c r="F139" s="18"/>
      <c r="G139" s="18"/>
      <c r="H139" s="18"/>
      <c r="I139" s="18"/>
      <c r="J139" s="18"/>
      <c r="K139" s="18"/>
      <c r="L139" s="18"/>
      <c r="M139" s="18"/>
      <c r="N139" s="18"/>
      <c r="O139" s="18"/>
      <c r="P139" s="10"/>
      <c r="Q139" s="12"/>
      <c r="R139" s="13"/>
      <c r="S139" s="43"/>
      <c r="T139" s="17"/>
      <c r="U139" s="10"/>
      <c r="V139" s="169"/>
      <c r="W139" s="170"/>
      <c r="X139" s="171"/>
      <c r="Y139" s="10"/>
      <c r="Z139" s="10"/>
    </row>
    <row r="140" spans="1:29" ht="18" customHeight="1" thickTop="1" thickBot="1">
      <c r="A140" s="270"/>
      <c r="B140" s="28" t="s">
        <v>338</v>
      </c>
      <c r="C140" s="18"/>
      <c r="D140" s="18"/>
      <c r="E140" s="18"/>
      <c r="F140" s="18"/>
      <c r="G140" s="18"/>
      <c r="H140" s="18"/>
      <c r="I140" s="18"/>
      <c r="J140" s="18"/>
      <c r="K140" s="18"/>
      <c r="L140" s="18"/>
      <c r="M140" s="18"/>
      <c r="N140" s="18"/>
      <c r="O140" s="18"/>
      <c r="P140" s="10"/>
      <c r="Q140" s="12"/>
      <c r="R140" s="13"/>
      <c r="S140" s="43" t="str">
        <f>IF(Q140="","",R140/Q140*100)</f>
        <v/>
      </c>
      <c r="T140" s="17"/>
      <c r="U140" s="10"/>
      <c r="V140" s="169"/>
      <c r="W140" s="170"/>
      <c r="X140" s="171" t="str">
        <f t="shared" si="19"/>
        <v/>
      </c>
      <c r="Y140" s="10"/>
      <c r="Z140" s="10"/>
    </row>
    <row r="141" spans="1:29" ht="18" customHeight="1" thickTop="1" thickBot="1">
      <c r="A141" s="270"/>
      <c r="B141" s="28" t="s">
        <v>339</v>
      </c>
      <c r="C141" s="18"/>
      <c r="D141" s="18"/>
      <c r="E141" s="18"/>
      <c r="F141" s="18"/>
      <c r="G141" s="18"/>
      <c r="H141" s="18"/>
      <c r="I141" s="18"/>
      <c r="J141" s="18"/>
      <c r="K141" s="18"/>
      <c r="L141" s="18"/>
      <c r="M141" s="18"/>
      <c r="N141" s="18"/>
      <c r="O141" s="18"/>
      <c r="P141" s="10"/>
      <c r="Q141" s="12"/>
      <c r="R141" s="13"/>
      <c r="S141" s="43" t="str">
        <f>IF(Q141="","",R141/Q141*100)</f>
        <v/>
      </c>
      <c r="T141" s="17"/>
      <c r="U141" s="10"/>
      <c r="V141" s="169"/>
      <c r="W141" s="170"/>
      <c r="X141" s="171" t="str">
        <f t="shared" si="19"/>
        <v/>
      </c>
      <c r="Y141" s="10"/>
      <c r="Z141" s="10"/>
    </row>
    <row r="142" spans="1:29" ht="14.25" thickTop="1" thickBot="1">
      <c r="A142" s="270"/>
      <c r="B142" s="28"/>
      <c r="C142" s="29" t="str">
        <f>Plan!B14</f>
        <v>Hedef 2.3. Paydaşlarla ilişkiler geliştirilerek odanın etkin tanıtımı sağlanacaktır.</v>
      </c>
      <c r="D142" s="29"/>
      <c r="E142" s="29"/>
      <c r="F142" s="29"/>
      <c r="G142" s="29"/>
      <c r="H142" s="29"/>
      <c r="I142" s="29"/>
      <c r="J142" s="29"/>
      <c r="K142" s="29"/>
      <c r="L142" s="29"/>
      <c r="M142" s="29"/>
      <c r="N142" s="29"/>
      <c r="O142" s="29"/>
      <c r="P142" s="262"/>
      <c r="Q142" s="262"/>
      <c r="R142" s="262"/>
      <c r="S142" s="262"/>
      <c r="T142" s="262"/>
      <c r="U142" s="262"/>
      <c r="V142" s="262"/>
      <c r="W142" s="262"/>
      <c r="X142" s="262"/>
      <c r="Y142" s="262"/>
      <c r="Z142" s="198"/>
      <c r="AB142" s="188">
        <f>SUM(Q143:Q157)</f>
        <v>6500</v>
      </c>
      <c r="AC142" s="188">
        <f>SUM(R143:R157)</f>
        <v>0</v>
      </c>
    </row>
    <row r="143" spans="1:29" ht="23.25" customHeight="1" thickTop="1" thickBot="1">
      <c r="A143" s="270"/>
      <c r="B143" s="28" t="s">
        <v>71</v>
      </c>
      <c r="C143" s="10" t="s">
        <v>486</v>
      </c>
      <c r="D143" s="10"/>
      <c r="E143" s="10"/>
      <c r="F143" s="10"/>
      <c r="G143" s="184"/>
      <c r="H143" s="184"/>
      <c r="I143" s="10"/>
      <c r="J143" s="10"/>
      <c r="K143" s="10"/>
      <c r="L143" s="10"/>
      <c r="M143" s="10"/>
      <c r="N143" s="10"/>
      <c r="O143" s="11"/>
      <c r="P143" s="10" t="s">
        <v>415</v>
      </c>
      <c r="Q143" s="12">
        <v>3000</v>
      </c>
      <c r="R143" s="13"/>
      <c r="S143" s="43">
        <f t="shared" ref="S143:S150" si="20">IF(Q143="","",R143/Q143*100)</f>
        <v>0</v>
      </c>
      <c r="T143" s="17" t="s">
        <v>556</v>
      </c>
      <c r="U143" s="10" t="s">
        <v>489</v>
      </c>
      <c r="V143" s="169">
        <v>1</v>
      </c>
      <c r="W143" s="170"/>
      <c r="X143" s="171">
        <f t="shared" ref="X143:X157" si="21">IF(V143="","",W143/V143*100)</f>
        <v>0</v>
      </c>
      <c r="Y143" s="10"/>
      <c r="Z143" s="10" t="s">
        <v>580</v>
      </c>
    </row>
    <row r="144" spans="1:29" ht="24.75" customHeight="1" thickTop="1" thickBot="1">
      <c r="A144" s="270"/>
      <c r="B144" s="28" t="s">
        <v>72</v>
      </c>
      <c r="C144" s="25" t="s">
        <v>487</v>
      </c>
      <c r="D144" s="25"/>
      <c r="E144" s="25"/>
      <c r="F144" s="25"/>
      <c r="G144" s="25"/>
      <c r="H144" s="175"/>
      <c r="I144" s="175"/>
      <c r="J144" s="25"/>
      <c r="K144" s="25"/>
      <c r="L144" s="25"/>
      <c r="M144" s="184"/>
      <c r="N144" s="25"/>
      <c r="O144" s="25"/>
      <c r="P144" s="10" t="s">
        <v>415</v>
      </c>
      <c r="Q144" s="12">
        <v>1000</v>
      </c>
      <c r="R144" s="13"/>
      <c r="S144" s="43">
        <f t="shared" si="20"/>
        <v>0</v>
      </c>
      <c r="T144" s="17" t="s">
        <v>556</v>
      </c>
      <c r="U144" s="25" t="s">
        <v>490</v>
      </c>
      <c r="V144" s="169">
        <v>1</v>
      </c>
      <c r="W144" s="170"/>
      <c r="X144" s="171">
        <f t="shared" si="21"/>
        <v>0</v>
      </c>
      <c r="Y144" s="10"/>
      <c r="Z144" s="10" t="s">
        <v>580</v>
      </c>
    </row>
    <row r="145" spans="1:29" ht="28.5" customHeight="1" thickTop="1" thickBot="1">
      <c r="A145" s="270"/>
      <c r="B145" s="28" t="s">
        <v>73</v>
      </c>
      <c r="C145" s="25" t="s">
        <v>498</v>
      </c>
      <c r="D145" s="184"/>
      <c r="E145" s="184"/>
      <c r="F145" s="184"/>
      <c r="G145" s="184"/>
      <c r="H145" s="184"/>
      <c r="I145" s="184"/>
      <c r="J145" s="184"/>
      <c r="K145" s="184"/>
      <c r="L145" s="184"/>
      <c r="M145" s="184"/>
      <c r="N145" s="184"/>
      <c r="O145" s="184"/>
      <c r="P145" s="10" t="s">
        <v>517</v>
      </c>
      <c r="Q145" s="12">
        <v>1000</v>
      </c>
      <c r="R145" s="13"/>
      <c r="S145" s="43">
        <f t="shared" si="20"/>
        <v>0</v>
      </c>
      <c r="T145" s="17" t="s">
        <v>557</v>
      </c>
      <c r="U145" s="25" t="s">
        <v>491</v>
      </c>
      <c r="V145" s="169">
        <v>3</v>
      </c>
      <c r="W145" s="170"/>
      <c r="X145" s="171">
        <f t="shared" si="21"/>
        <v>0</v>
      </c>
      <c r="Y145" s="10"/>
      <c r="Z145" s="10" t="s">
        <v>580</v>
      </c>
    </row>
    <row r="146" spans="1:29" ht="24" customHeight="1" thickTop="1" thickBot="1">
      <c r="A146" s="270"/>
      <c r="B146" s="28" t="s">
        <v>74</v>
      </c>
      <c r="C146" s="18" t="s">
        <v>492</v>
      </c>
      <c r="D146" s="18"/>
      <c r="E146" s="18"/>
      <c r="F146" s="18"/>
      <c r="G146" s="18"/>
      <c r="H146" s="18"/>
      <c r="I146" s="184"/>
      <c r="J146" s="18"/>
      <c r="K146" s="18"/>
      <c r="L146" s="18"/>
      <c r="M146" s="18"/>
      <c r="N146" s="18"/>
      <c r="O146" s="184"/>
      <c r="P146" s="10" t="s">
        <v>415</v>
      </c>
      <c r="Q146" s="12">
        <v>500</v>
      </c>
      <c r="R146" s="13"/>
      <c r="S146" s="43">
        <f t="shared" si="20"/>
        <v>0</v>
      </c>
      <c r="T146" s="17" t="s">
        <v>560</v>
      </c>
      <c r="U146" s="10" t="s">
        <v>493</v>
      </c>
      <c r="V146" s="169">
        <v>50</v>
      </c>
      <c r="W146" s="170"/>
      <c r="X146" s="171">
        <f t="shared" si="21"/>
        <v>0</v>
      </c>
      <c r="Y146" s="10"/>
      <c r="Z146" s="10" t="s">
        <v>580</v>
      </c>
    </row>
    <row r="147" spans="1:29" ht="23.25" customHeight="1" thickTop="1" thickBot="1">
      <c r="A147" s="270"/>
      <c r="B147" s="28" t="s">
        <v>75</v>
      </c>
      <c r="C147" s="18" t="s">
        <v>488</v>
      </c>
      <c r="D147" s="18"/>
      <c r="E147" s="18"/>
      <c r="F147" s="18"/>
      <c r="G147" s="18"/>
      <c r="H147" s="18"/>
      <c r="I147" s="18"/>
      <c r="J147" s="18"/>
      <c r="K147" s="184"/>
      <c r="L147" s="18"/>
      <c r="M147" s="18"/>
      <c r="N147" s="18"/>
      <c r="O147" s="18"/>
      <c r="P147" s="10" t="s">
        <v>517</v>
      </c>
      <c r="Q147" s="12">
        <v>1000</v>
      </c>
      <c r="R147" s="13"/>
      <c r="S147" s="43">
        <f t="shared" si="20"/>
        <v>0</v>
      </c>
      <c r="T147" s="17" t="s">
        <v>561</v>
      </c>
      <c r="U147" s="10" t="s">
        <v>494</v>
      </c>
      <c r="V147" s="169">
        <v>1</v>
      </c>
      <c r="W147" s="170"/>
      <c r="X147" s="171">
        <f t="shared" si="21"/>
        <v>0</v>
      </c>
      <c r="Y147" s="10"/>
      <c r="Z147" s="10" t="s">
        <v>580</v>
      </c>
    </row>
    <row r="148" spans="1:29" ht="18" customHeight="1" thickTop="1" thickBot="1">
      <c r="A148" s="270"/>
      <c r="B148" s="28" t="s">
        <v>76</v>
      </c>
      <c r="C148" s="18"/>
      <c r="D148" s="18"/>
      <c r="E148" s="18"/>
      <c r="F148" s="18"/>
      <c r="G148" s="18"/>
      <c r="H148" s="18"/>
      <c r="I148" s="18"/>
      <c r="J148" s="18"/>
      <c r="K148" s="18"/>
      <c r="L148" s="18"/>
      <c r="M148" s="18"/>
      <c r="N148" s="18"/>
      <c r="O148" s="18"/>
      <c r="P148" s="10"/>
      <c r="Q148" s="12"/>
      <c r="R148" s="13"/>
      <c r="S148" s="43" t="str">
        <f t="shared" si="20"/>
        <v/>
      </c>
      <c r="T148" s="17"/>
      <c r="U148" s="10"/>
      <c r="V148" s="169"/>
      <c r="W148" s="170"/>
      <c r="X148" s="171" t="str">
        <f t="shared" si="21"/>
        <v/>
      </c>
      <c r="Y148" s="10"/>
      <c r="Z148" s="10"/>
    </row>
    <row r="149" spans="1:29" ht="18" customHeight="1" thickTop="1" thickBot="1">
      <c r="A149" s="270"/>
      <c r="B149" s="28" t="s">
        <v>77</v>
      </c>
      <c r="C149" s="18"/>
      <c r="D149" s="18"/>
      <c r="E149" s="18"/>
      <c r="F149" s="18"/>
      <c r="G149" s="18"/>
      <c r="H149" s="18"/>
      <c r="I149" s="18"/>
      <c r="J149" s="18"/>
      <c r="K149" s="18"/>
      <c r="L149" s="18"/>
      <c r="M149" s="18"/>
      <c r="N149" s="18"/>
      <c r="O149" s="18"/>
      <c r="P149" s="10"/>
      <c r="Q149" s="12"/>
      <c r="R149" s="13"/>
      <c r="S149" s="43" t="str">
        <f t="shared" si="20"/>
        <v/>
      </c>
      <c r="T149" s="17"/>
      <c r="U149" s="10"/>
      <c r="V149" s="169"/>
      <c r="W149" s="170"/>
      <c r="X149" s="171" t="str">
        <f t="shared" si="21"/>
        <v/>
      </c>
      <c r="Y149" s="10"/>
      <c r="Z149" s="10"/>
    </row>
    <row r="150" spans="1:29" ht="18" customHeight="1" thickTop="1" thickBot="1">
      <c r="A150" s="270"/>
      <c r="B150" s="28" t="s">
        <v>78</v>
      </c>
      <c r="C150" s="18"/>
      <c r="D150" s="18"/>
      <c r="E150" s="18"/>
      <c r="F150" s="18"/>
      <c r="G150" s="18"/>
      <c r="H150" s="18"/>
      <c r="I150" s="18"/>
      <c r="J150" s="18"/>
      <c r="K150" s="18"/>
      <c r="L150" s="18"/>
      <c r="M150" s="18"/>
      <c r="N150" s="18"/>
      <c r="O150" s="18"/>
      <c r="P150" s="10"/>
      <c r="Q150" s="12"/>
      <c r="R150" s="13"/>
      <c r="S150" s="43" t="str">
        <f t="shared" si="20"/>
        <v/>
      </c>
      <c r="T150" s="17"/>
      <c r="U150" s="10"/>
      <c r="V150" s="169"/>
      <c r="W150" s="170"/>
      <c r="X150" s="171" t="str">
        <f t="shared" si="21"/>
        <v/>
      </c>
      <c r="Y150" s="10"/>
      <c r="Z150" s="10"/>
    </row>
    <row r="151" spans="1:29" ht="18" customHeight="1" thickTop="1" thickBot="1">
      <c r="A151" s="270"/>
      <c r="B151" s="28" t="s">
        <v>79</v>
      </c>
      <c r="C151" s="18"/>
      <c r="D151" s="18"/>
      <c r="E151" s="18"/>
      <c r="F151" s="18"/>
      <c r="G151" s="18"/>
      <c r="H151" s="18"/>
      <c r="I151" s="18"/>
      <c r="J151" s="18"/>
      <c r="K151" s="18"/>
      <c r="L151" s="18"/>
      <c r="M151" s="18"/>
      <c r="N151" s="18"/>
      <c r="O151" s="18"/>
      <c r="P151" s="10"/>
      <c r="Q151" s="12"/>
      <c r="R151" s="13"/>
      <c r="S151" s="43"/>
      <c r="T151" s="17"/>
      <c r="U151" s="10"/>
      <c r="V151" s="169"/>
      <c r="W151" s="170"/>
      <c r="X151" s="171"/>
      <c r="Y151" s="10"/>
      <c r="Z151" s="10"/>
    </row>
    <row r="152" spans="1:29" ht="18" customHeight="1" thickTop="1" thickBot="1">
      <c r="A152" s="270"/>
      <c r="B152" s="28" t="s">
        <v>80</v>
      </c>
      <c r="C152" s="18"/>
      <c r="D152" s="18"/>
      <c r="E152" s="18"/>
      <c r="F152" s="18"/>
      <c r="G152" s="18"/>
      <c r="H152" s="18"/>
      <c r="I152" s="18"/>
      <c r="J152" s="18"/>
      <c r="K152" s="18"/>
      <c r="L152" s="18"/>
      <c r="M152" s="18"/>
      <c r="N152" s="18"/>
      <c r="O152" s="18"/>
      <c r="P152" s="10"/>
      <c r="Q152" s="12"/>
      <c r="R152" s="13"/>
      <c r="S152" s="43"/>
      <c r="T152" s="17"/>
      <c r="U152" s="10"/>
      <c r="V152" s="169"/>
      <c r="W152" s="170"/>
      <c r="X152" s="171"/>
      <c r="Y152" s="10"/>
      <c r="Z152" s="10"/>
    </row>
    <row r="153" spans="1:29" ht="18" customHeight="1" thickTop="1" thickBot="1">
      <c r="A153" s="270"/>
      <c r="B153" s="28" t="s">
        <v>330</v>
      </c>
      <c r="C153" s="18"/>
      <c r="D153" s="18"/>
      <c r="E153" s="18"/>
      <c r="F153" s="18"/>
      <c r="G153" s="18"/>
      <c r="H153" s="18"/>
      <c r="I153" s="18"/>
      <c r="J153" s="18"/>
      <c r="K153" s="18"/>
      <c r="L153" s="18"/>
      <c r="M153" s="18"/>
      <c r="N153" s="18"/>
      <c r="O153" s="18"/>
      <c r="P153" s="10"/>
      <c r="Q153" s="12"/>
      <c r="R153" s="13"/>
      <c r="S153" s="43"/>
      <c r="T153" s="17"/>
      <c r="U153" s="10"/>
      <c r="V153" s="169"/>
      <c r="W153" s="170"/>
      <c r="X153" s="171"/>
      <c r="Y153" s="10"/>
      <c r="Z153" s="10"/>
    </row>
    <row r="154" spans="1:29" ht="18" customHeight="1" thickTop="1" thickBot="1">
      <c r="A154" s="270"/>
      <c r="B154" s="28" t="s">
        <v>331</v>
      </c>
      <c r="C154" s="18"/>
      <c r="D154" s="18"/>
      <c r="E154" s="18"/>
      <c r="F154" s="18"/>
      <c r="G154" s="18"/>
      <c r="H154" s="18"/>
      <c r="I154" s="18"/>
      <c r="J154" s="18"/>
      <c r="K154" s="18"/>
      <c r="L154" s="18"/>
      <c r="M154" s="18"/>
      <c r="N154" s="18"/>
      <c r="O154" s="18"/>
      <c r="P154" s="10"/>
      <c r="Q154" s="12"/>
      <c r="R154" s="13"/>
      <c r="S154" s="43"/>
      <c r="T154" s="17"/>
      <c r="U154" s="10"/>
      <c r="V154" s="169"/>
      <c r="W154" s="170"/>
      <c r="X154" s="171"/>
      <c r="Y154" s="10"/>
      <c r="Z154" s="10"/>
    </row>
    <row r="155" spans="1:29" ht="18" customHeight="1" thickTop="1" thickBot="1">
      <c r="A155" s="270"/>
      <c r="B155" s="28" t="s">
        <v>332</v>
      </c>
      <c r="C155" s="18"/>
      <c r="D155" s="18"/>
      <c r="E155" s="18"/>
      <c r="F155" s="18"/>
      <c r="G155" s="18"/>
      <c r="H155" s="18"/>
      <c r="I155" s="18"/>
      <c r="J155" s="18"/>
      <c r="K155" s="18"/>
      <c r="L155" s="18"/>
      <c r="M155" s="18"/>
      <c r="N155" s="18"/>
      <c r="O155" s="18"/>
      <c r="P155" s="10"/>
      <c r="Q155" s="12"/>
      <c r="R155" s="13"/>
      <c r="S155" s="43"/>
      <c r="T155" s="17"/>
      <c r="U155" s="10"/>
      <c r="V155" s="169"/>
      <c r="W155" s="170"/>
      <c r="X155" s="171"/>
      <c r="Y155" s="10"/>
      <c r="Z155" s="10"/>
    </row>
    <row r="156" spans="1:29" ht="18" customHeight="1" thickTop="1" thickBot="1">
      <c r="A156" s="270"/>
      <c r="B156" s="28" t="s">
        <v>333</v>
      </c>
      <c r="C156" s="18"/>
      <c r="D156" s="18"/>
      <c r="E156" s="18"/>
      <c r="F156" s="18"/>
      <c r="G156" s="18"/>
      <c r="H156" s="18"/>
      <c r="I156" s="18"/>
      <c r="J156" s="18"/>
      <c r="K156" s="18"/>
      <c r="L156" s="18"/>
      <c r="M156" s="18"/>
      <c r="N156" s="18"/>
      <c r="O156" s="18"/>
      <c r="P156" s="10"/>
      <c r="Q156" s="12"/>
      <c r="R156" s="13"/>
      <c r="S156" s="43" t="str">
        <f>IF(Q156="","",R156/Q156*100)</f>
        <v/>
      </c>
      <c r="T156" s="17"/>
      <c r="U156" s="10"/>
      <c r="V156" s="169"/>
      <c r="W156" s="170"/>
      <c r="X156" s="171" t="str">
        <f t="shared" si="21"/>
        <v/>
      </c>
      <c r="Y156" s="10"/>
      <c r="Z156" s="10"/>
    </row>
    <row r="157" spans="1:29" ht="18" customHeight="1" thickTop="1" thickBot="1">
      <c r="A157" s="270"/>
      <c r="B157" s="28" t="s">
        <v>334</v>
      </c>
      <c r="C157" s="18"/>
      <c r="D157" s="18"/>
      <c r="E157" s="18"/>
      <c r="F157" s="18"/>
      <c r="G157" s="18"/>
      <c r="H157" s="18"/>
      <c r="I157" s="18"/>
      <c r="J157" s="18"/>
      <c r="K157" s="18"/>
      <c r="L157" s="18"/>
      <c r="M157" s="18"/>
      <c r="N157" s="18"/>
      <c r="O157" s="18"/>
      <c r="P157" s="10"/>
      <c r="Q157" s="12"/>
      <c r="R157" s="13"/>
      <c r="S157" s="43" t="str">
        <f>IF(Q157="","",R157/Q157*100)</f>
        <v/>
      </c>
      <c r="T157" s="17"/>
      <c r="U157" s="10"/>
      <c r="V157" s="169"/>
      <c r="W157" s="170"/>
      <c r="X157" s="171" t="str">
        <f t="shared" si="21"/>
        <v/>
      </c>
      <c r="Y157" s="10"/>
      <c r="Z157" s="10"/>
    </row>
    <row r="158" spans="1:29" ht="14.25" thickTop="1" thickBot="1">
      <c r="A158" s="270"/>
      <c r="B158" s="28"/>
      <c r="C158" s="29" t="str">
        <f>Plan!B15</f>
        <v>Hedef 2.4. Üyelerle ilişkiler güçlendirilecektir.</v>
      </c>
      <c r="D158" s="29"/>
      <c r="E158" s="29"/>
      <c r="F158" s="29"/>
      <c r="G158" s="29"/>
      <c r="H158" s="29"/>
      <c r="I158" s="29"/>
      <c r="J158" s="29"/>
      <c r="K158" s="29"/>
      <c r="L158" s="29"/>
      <c r="M158" s="29"/>
      <c r="N158" s="29"/>
      <c r="O158" s="29"/>
      <c r="P158" s="262"/>
      <c r="Q158" s="262"/>
      <c r="R158" s="262"/>
      <c r="S158" s="262"/>
      <c r="T158" s="262"/>
      <c r="U158" s="262"/>
      <c r="V158" s="262"/>
      <c r="W158" s="262"/>
      <c r="X158" s="262"/>
      <c r="Y158" s="262"/>
      <c r="Z158" s="198"/>
      <c r="AB158" s="188">
        <f>SUM(Q159:Q173)</f>
        <v>500</v>
      </c>
      <c r="AC158" s="188">
        <f>SUM(R159:R173)</f>
        <v>0</v>
      </c>
    </row>
    <row r="159" spans="1:29" ht="24" customHeight="1" thickTop="1" thickBot="1">
      <c r="A159" s="270"/>
      <c r="B159" s="28" t="s">
        <v>211</v>
      </c>
      <c r="C159" s="10" t="s">
        <v>500</v>
      </c>
      <c r="D159" s="10"/>
      <c r="E159" s="10"/>
      <c r="F159" s="10"/>
      <c r="G159" s="10"/>
      <c r="H159" s="10"/>
      <c r="I159" s="10"/>
      <c r="J159" s="10"/>
      <c r="K159" s="10"/>
      <c r="L159" s="10"/>
      <c r="M159" s="184"/>
      <c r="N159" s="10"/>
      <c r="O159" s="10"/>
      <c r="P159" s="10" t="s">
        <v>415</v>
      </c>
      <c r="Q159" s="12"/>
      <c r="R159" s="13"/>
      <c r="S159" s="43" t="str">
        <f>IF(Q159="","",R159/Q159*100)</f>
        <v/>
      </c>
      <c r="T159" s="17"/>
      <c r="U159" s="10" t="s">
        <v>503</v>
      </c>
      <c r="V159" s="169">
        <v>250</v>
      </c>
      <c r="W159" s="170"/>
      <c r="X159" s="171">
        <f>IF(V159="","",W159/V159*100)</f>
        <v>0</v>
      </c>
      <c r="Y159" s="10"/>
      <c r="Z159" s="10" t="s">
        <v>580</v>
      </c>
    </row>
    <row r="160" spans="1:29" ht="26.25" customHeight="1" thickTop="1" thickBot="1">
      <c r="A160" s="270"/>
      <c r="B160" s="28" t="s">
        <v>212</v>
      </c>
      <c r="C160" s="25" t="s">
        <v>495</v>
      </c>
      <c r="D160" s="25"/>
      <c r="E160" s="25"/>
      <c r="F160" s="25"/>
      <c r="G160" s="25"/>
      <c r="H160" s="184"/>
      <c r="I160" s="25"/>
      <c r="J160" s="25"/>
      <c r="K160"/>
      <c r="L160" s="211"/>
      <c r="M160"/>
      <c r="N160" s="211"/>
      <c r="O160" s="25"/>
      <c r="P160" s="10" t="s">
        <v>502</v>
      </c>
      <c r="Q160" s="12">
        <v>500</v>
      </c>
      <c r="R160" s="13"/>
      <c r="S160" s="43">
        <f>IF(Q160="","",R160/Q160*100)</f>
        <v>0</v>
      </c>
      <c r="T160" s="17" t="s">
        <v>562</v>
      </c>
      <c r="U160" s="10" t="s">
        <v>504</v>
      </c>
      <c r="V160" s="169">
        <v>3</v>
      </c>
      <c r="W160" s="170"/>
      <c r="X160" s="171">
        <v>0</v>
      </c>
      <c r="Y160" s="10"/>
      <c r="Z160" s="10" t="s">
        <v>580</v>
      </c>
    </row>
    <row r="161" spans="1:29" ht="25.5" customHeight="1" thickTop="1" thickBot="1">
      <c r="A161" s="270"/>
      <c r="B161" s="28" t="s">
        <v>213</v>
      </c>
      <c r="C161" s="18" t="s">
        <v>496</v>
      </c>
      <c r="D161" s="184"/>
      <c r="E161" s="184"/>
      <c r="F161" s="184"/>
      <c r="G161" s="184"/>
      <c r="H161" s="184"/>
      <c r="I161" s="184"/>
      <c r="J161" s="184"/>
      <c r="K161" s="184"/>
      <c r="L161" s="184"/>
      <c r="M161" s="184"/>
      <c r="N161" s="184"/>
      <c r="O161" s="184"/>
      <c r="P161" s="10" t="s">
        <v>502</v>
      </c>
      <c r="Q161" s="12"/>
      <c r="R161" s="13"/>
      <c r="S161" s="43" t="str">
        <f>IF(Q161="","",R161/Q161*100)</f>
        <v/>
      </c>
      <c r="T161" s="17"/>
      <c r="U161" s="10" t="s">
        <v>505</v>
      </c>
      <c r="V161" s="169">
        <v>250</v>
      </c>
      <c r="W161" s="170"/>
      <c r="X161" s="171">
        <f>IF(V160="","",W161/V160*100)</f>
        <v>0</v>
      </c>
      <c r="Y161" s="10"/>
      <c r="Z161" s="10" t="s">
        <v>580</v>
      </c>
    </row>
    <row r="162" spans="1:29" ht="24" customHeight="1" thickTop="1" thickBot="1">
      <c r="A162" s="270"/>
      <c r="B162" s="28" t="s">
        <v>214</v>
      </c>
      <c r="C162" s="18" t="s">
        <v>499</v>
      </c>
      <c r="D162" s="18"/>
      <c r="E162" s="18"/>
      <c r="F162" s="18"/>
      <c r="G162" s="18"/>
      <c r="H162" s="18"/>
      <c r="I162" s="184"/>
      <c r="J162" s="18"/>
      <c r="K162" s="18"/>
      <c r="L162" s="18"/>
      <c r="M162" s="184"/>
      <c r="N162" s="18"/>
      <c r="O162" s="18"/>
      <c r="P162" s="10" t="s">
        <v>501</v>
      </c>
      <c r="Q162" s="12"/>
      <c r="R162" s="13"/>
      <c r="S162" s="43" t="str">
        <f>IF(Q162="","",R162/Q162*100)</f>
        <v/>
      </c>
      <c r="T162" s="17"/>
      <c r="U162" s="10" t="s">
        <v>506</v>
      </c>
      <c r="V162" s="169">
        <v>150</v>
      </c>
      <c r="W162" s="170"/>
      <c r="X162" s="171">
        <f>IF(V161="","",W162/V161*100)</f>
        <v>0</v>
      </c>
      <c r="Y162" s="10"/>
      <c r="Z162" s="10" t="s">
        <v>580</v>
      </c>
    </row>
    <row r="163" spans="1:29" ht="18" customHeight="1" thickTop="1" thickBot="1">
      <c r="A163" s="270"/>
      <c r="B163" s="28" t="s">
        <v>215</v>
      </c>
      <c r="D163" s="18"/>
      <c r="E163" s="18"/>
      <c r="F163" s="18"/>
      <c r="G163" s="18"/>
      <c r="H163" s="18"/>
      <c r="I163" s="18"/>
      <c r="J163" s="18"/>
      <c r="K163" s="18"/>
      <c r="L163" s="18"/>
      <c r="M163" s="18"/>
      <c r="N163" s="18"/>
      <c r="O163" s="18"/>
      <c r="P163" s="18"/>
      <c r="Q163" s="10"/>
      <c r="R163" s="12"/>
      <c r="S163" s="13"/>
      <c r="T163" s="43" t="str">
        <f>IF(R163="","",S163/R163*100)</f>
        <v/>
      </c>
      <c r="U163" s="17"/>
      <c r="V163" s="10"/>
      <c r="W163" s="169"/>
      <c r="X163" s="170"/>
      <c r="Y163" s="171" t="str">
        <f t="shared" ref="Y163" si="22">IF(W163="","",X163/W163*100)</f>
        <v/>
      </c>
      <c r="Z163" s="10"/>
    </row>
    <row r="164" spans="1:29" ht="18" customHeight="1" thickTop="1" thickBot="1">
      <c r="A164" s="270"/>
      <c r="B164" s="28" t="s">
        <v>216</v>
      </c>
      <c r="C164" s="18"/>
      <c r="D164" s="18"/>
      <c r="E164" s="18"/>
      <c r="F164" s="18"/>
      <c r="G164" s="18"/>
      <c r="H164" s="18"/>
      <c r="I164" s="18"/>
      <c r="J164" s="18"/>
      <c r="K164" s="18"/>
      <c r="L164" s="18"/>
      <c r="M164" s="18"/>
      <c r="N164" s="18"/>
      <c r="O164" s="18"/>
      <c r="P164" s="10"/>
      <c r="Q164" s="12"/>
      <c r="R164" s="13"/>
      <c r="S164" s="43" t="str">
        <f>IF(Q164="","",R164/Q164*100)</f>
        <v/>
      </c>
      <c r="T164" s="17"/>
      <c r="U164" s="10"/>
      <c r="V164" s="169"/>
      <c r="W164" s="170"/>
      <c r="X164" s="171" t="str">
        <f t="shared" ref="X164:X173" si="23">IF(V164="","",W164/V164*100)</f>
        <v/>
      </c>
      <c r="Y164" s="10"/>
      <c r="Z164" s="10"/>
    </row>
    <row r="165" spans="1:29" ht="18" customHeight="1" thickTop="1" thickBot="1">
      <c r="A165" s="270"/>
      <c r="B165" s="28" t="s">
        <v>217</v>
      </c>
      <c r="C165" s="18"/>
      <c r="D165" s="18"/>
      <c r="E165" s="18"/>
      <c r="F165" s="18"/>
      <c r="G165" s="18"/>
      <c r="H165" s="18"/>
      <c r="I165" s="18"/>
      <c r="J165" s="18"/>
      <c r="K165" s="18"/>
      <c r="L165" s="18"/>
      <c r="M165" s="18"/>
      <c r="N165" s="18"/>
      <c r="O165" s="18"/>
      <c r="P165" s="10"/>
      <c r="Q165" s="12"/>
      <c r="R165" s="13"/>
      <c r="S165" s="43" t="str">
        <f>IF(Q165="","",R165/Q165*100)</f>
        <v/>
      </c>
      <c r="T165" s="17"/>
      <c r="U165" s="10"/>
      <c r="V165" s="169"/>
      <c r="W165" s="170"/>
      <c r="X165" s="171" t="str">
        <f t="shared" si="23"/>
        <v/>
      </c>
      <c r="Y165" s="10"/>
      <c r="Z165" s="10"/>
    </row>
    <row r="166" spans="1:29" ht="18" customHeight="1" thickTop="1" thickBot="1">
      <c r="A166" s="270"/>
      <c r="B166" s="28" t="s">
        <v>218</v>
      </c>
      <c r="C166" s="18"/>
      <c r="D166" s="18"/>
      <c r="E166" s="18"/>
      <c r="F166" s="18"/>
      <c r="G166" s="18"/>
      <c r="H166" s="18"/>
      <c r="I166" s="18"/>
      <c r="J166" s="18"/>
      <c r="K166" s="18"/>
      <c r="L166" s="18"/>
      <c r="M166" s="18"/>
      <c r="N166" s="18"/>
      <c r="O166" s="18"/>
      <c r="P166" s="10"/>
      <c r="Q166" s="12"/>
      <c r="R166" s="13"/>
      <c r="S166" s="43" t="str">
        <f>IF(Q166="","",R166/Q166*100)</f>
        <v/>
      </c>
      <c r="T166" s="17"/>
      <c r="U166" s="10"/>
      <c r="V166" s="169"/>
      <c r="W166" s="170"/>
      <c r="X166" s="171" t="str">
        <f t="shared" si="23"/>
        <v/>
      </c>
      <c r="Y166" s="10"/>
      <c r="Z166" s="10"/>
    </row>
    <row r="167" spans="1:29" ht="18" customHeight="1" thickTop="1" thickBot="1">
      <c r="A167" s="270"/>
      <c r="B167" s="28" t="s">
        <v>219</v>
      </c>
      <c r="C167" s="18"/>
      <c r="D167" s="18"/>
      <c r="E167" s="18"/>
      <c r="F167" s="18"/>
      <c r="G167" s="18"/>
      <c r="H167" s="18"/>
      <c r="I167" s="18"/>
      <c r="J167" s="18"/>
      <c r="K167" s="18"/>
      <c r="L167" s="18"/>
      <c r="M167" s="18"/>
      <c r="N167" s="18"/>
      <c r="O167" s="18"/>
      <c r="P167" s="10"/>
      <c r="Q167" s="12"/>
      <c r="R167" s="13"/>
      <c r="S167" s="43"/>
      <c r="T167" s="17"/>
      <c r="U167" s="10"/>
      <c r="V167" s="169"/>
      <c r="W167" s="170"/>
      <c r="X167" s="171"/>
      <c r="Y167" s="10"/>
      <c r="Z167" s="10"/>
    </row>
    <row r="168" spans="1:29" ht="18" customHeight="1" thickTop="1" thickBot="1">
      <c r="A168" s="270"/>
      <c r="B168" s="28" t="s">
        <v>220</v>
      </c>
      <c r="C168" s="18"/>
      <c r="D168" s="18"/>
      <c r="E168" s="18"/>
      <c r="F168" s="18"/>
      <c r="G168" s="18"/>
      <c r="H168" s="18"/>
      <c r="I168" s="18"/>
      <c r="J168" s="18"/>
      <c r="K168" s="18"/>
      <c r="L168" s="18"/>
      <c r="M168" s="18"/>
      <c r="N168" s="18"/>
      <c r="O168" s="18"/>
      <c r="P168" s="10"/>
      <c r="Q168" s="12"/>
      <c r="R168" s="13"/>
      <c r="S168" s="43"/>
      <c r="T168" s="17"/>
      <c r="U168" s="10"/>
      <c r="V168" s="169"/>
      <c r="W168" s="170"/>
      <c r="X168" s="171"/>
      <c r="Y168" s="10"/>
      <c r="Z168" s="10"/>
    </row>
    <row r="169" spans="1:29" ht="18" customHeight="1" thickTop="1" thickBot="1">
      <c r="A169" s="270"/>
      <c r="B169" s="28" t="s">
        <v>325</v>
      </c>
      <c r="C169" s="18"/>
      <c r="D169" s="18"/>
      <c r="E169" s="18"/>
      <c r="F169" s="18"/>
      <c r="G169" s="18"/>
      <c r="H169" s="18"/>
      <c r="I169" s="18"/>
      <c r="J169" s="18"/>
      <c r="K169" s="18"/>
      <c r="L169" s="18"/>
      <c r="M169" s="18"/>
      <c r="N169" s="18"/>
      <c r="O169" s="18"/>
      <c r="P169" s="10"/>
      <c r="Q169" s="12"/>
      <c r="R169" s="13"/>
      <c r="S169" s="43"/>
      <c r="T169" s="17"/>
      <c r="U169" s="10"/>
      <c r="V169" s="169"/>
      <c r="W169" s="170"/>
      <c r="X169" s="171"/>
      <c r="Y169" s="10"/>
      <c r="Z169" s="10"/>
    </row>
    <row r="170" spans="1:29" ht="18" customHeight="1" thickTop="1" thickBot="1">
      <c r="A170" s="270"/>
      <c r="B170" s="28" t="s">
        <v>326</v>
      </c>
      <c r="C170" s="18"/>
      <c r="D170" s="18"/>
      <c r="E170" s="18"/>
      <c r="F170" s="18"/>
      <c r="G170" s="18"/>
      <c r="H170" s="18"/>
      <c r="I170" s="18"/>
      <c r="J170" s="18"/>
      <c r="K170" s="18"/>
      <c r="L170" s="18"/>
      <c r="M170" s="18"/>
      <c r="N170" s="18"/>
      <c r="O170" s="18"/>
      <c r="P170" s="10"/>
      <c r="Q170" s="12"/>
      <c r="R170" s="13"/>
      <c r="S170" s="43"/>
      <c r="T170" s="17"/>
      <c r="U170" s="10"/>
      <c r="V170" s="169"/>
      <c r="W170" s="170"/>
      <c r="X170" s="171"/>
      <c r="Y170" s="10"/>
      <c r="Z170" s="10"/>
    </row>
    <row r="171" spans="1:29" ht="18" customHeight="1" thickTop="1" thickBot="1">
      <c r="A171" s="270"/>
      <c r="B171" s="28" t="s">
        <v>327</v>
      </c>
      <c r="C171" s="18"/>
      <c r="D171" s="18"/>
      <c r="E171" s="18"/>
      <c r="F171" s="18"/>
      <c r="G171" s="18"/>
      <c r="H171" s="18"/>
      <c r="I171" s="18"/>
      <c r="J171" s="18"/>
      <c r="K171" s="18"/>
      <c r="L171" s="18"/>
      <c r="M171" s="18"/>
      <c r="N171" s="18"/>
      <c r="O171" s="18"/>
      <c r="P171" s="10"/>
      <c r="Q171" s="12"/>
      <c r="R171" s="13"/>
      <c r="S171" s="43"/>
      <c r="T171" s="17"/>
      <c r="U171" s="10"/>
      <c r="V171" s="169"/>
      <c r="W171" s="170"/>
      <c r="X171" s="171"/>
      <c r="Y171" s="10"/>
      <c r="Z171" s="10"/>
    </row>
    <row r="172" spans="1:29" ht="18" customHeight="1" thickTop="1" thickBot="1">
      <c r="A172" s="270"/>
      <c r="B172" s="28" t="s">
        <v>328</v>
      </c>
      <c r="C172" s="18"/>
      <c r="D172" s="18"/>
      <c r="E172" s="18"/>
      <c r="F172" s="18"/>
      <c r="G172" s="18"/>
      <c r="H172" s="18"/>
      <c r="I172" s="18"/>
      <c r="J172" s="18"/>
      <c r="K172" s="18"/>
      <c r="L172" s="18"/>
      <c r="M172" s="18"/>
      <c r="N172" s="18"/>
      <c r="O172" s="18"/>
      <c r="P172" s="10"/>
      <c r="Q172" s="12"/>
      <c r="R172" s="13"/>
      <c r="S172" s="43" t="str">
        <f>IF(Q172="","",R172/Q172*100)</f>
        <v/>
      </c>
      <c r="T172" s="17"/>
      <c r="U172" s="10"/>
      <c r="V172" s="169"/>
      <c r="W172" s="170"/>
      <c r="X172" s="171" t="str">
        <f t="shared" si="23"/>
        <v/>
      </c>
      <c r="Y172" s="10"/>
      <c r="Z172" s="10"/>
    </row>
    <row r="173" spans="1:29" ht="18" customHeight="1" thickTop="1" thickBot="1">
      <c r="A173" s="270"/>
      <c r="B173" s="28" t="s">
        <v>329</v>
      </c>
      <c r="C173" s="18"/>
      <c r="D173" s="18"/>
      <c r="E173" s="18"/>
      <c r="F173" s="18"/>
      <c r="G173" s="18"/>
      <c r="H173" s="18"/>
      <c r="I173" s="18"/>
      <c r="J173" s="18"/>
      <c r="K173" s="18"/>
      <c r="L173" s="18"/>
      <c r="M173" s="18"/>
      <c r="N173" s="18"/>
      <c r="O173" s="18"/>
      <c r="P173" s="10"/>
      <c r="Q173" s="12"/>
      <c r="R173" s="13"/>
      <c r="S173" s="43" t="str">
        <f>IF(Q173="","",R173/Q173*100)</f>
        <v/>
      </c>
      <c r="T173" s="17"/>
      <c r="U173" s="10"/>
      <c r="V173" s="169"/>
      <c r="W173" s="170"/>
      <c r="X173" s="171" t="str">
        <f t="shared" si="23"/>
        <v/>
      </c>
      <c r="Y173" s="10"/>
      <c r="Z173" s="10"/>
    </row>
    <row r="174" spans="1:29" ht="14.25" thickTop="1" thickBot="1">
      <c r="A174" s="270"/>
      <c r="B174" s="28"/>
      <c r="C174" s="29" t="str">
        <f>Plan!B16</f>
        <v>Hedef 2.5. Proje geliştirme ve yönetme kapasitesi geliştirilecektir.</v>
      </c>
      <c r="D174" s="29"/>
      <c r="E174" s="29"/>
      <c r="F174" s="29"/>
      <c r="G174" s="29"/>
      <c r="H174" s="29"/>
      <c r="I174" s="29"/>
      <c r="J174" s="29"/>
      <c r="K174" s="29"/>
      <c r="L174" s="29"/>
      <c r="M174" s="29"/>
      <c r="N174" s="29"/>
      <c r="O174" s="29"/>
      <c r="P174" s="262"/>
      <c r="Q174" s="262"/>
      <c r="R174" s="262"/>
      <c r="S174" s="262"/>
      <c r="T174" s="262"/>
      <c r="U174" s="262"/>
      <c r="V174" s="262"/>
      <c r="W174" s="262"/>
      <c r="X174" s="262"/>
      <c r="Y174" s="262"/>
      <c r="Z174" s="198"/>
      <c r="AB174" s="188">
        <f>SUM(Q175:Q189)</f>
        <v>4000</v>
      </c>
      <c r="AC174" s="188">
        <f>SUM(R175:R189)</f>
        <v>0</v>
      </c>
    </row>
    <row r="175" spans="1:29" ht="24" customHeight="1" thickTop="1" thickBot="1">
      <c r="A175" s="270"/>
      <c r="B175" s="28" t="s">
        <v>221</v>
      </c>
      <c r="C175" s="10" t="s">
        <v>586</v>
      </c>
      <c r="D175" s="10"/>
      <c r="E175" s="10"/>
      <c r="F175" s="10"/>
      <c r="G175" s="10"/>
      <c r="H175" s="184"/>
      <c r="I175" s="10"/>
      <c r="J175" s="10"/>
      <c r="K175" s="10"/>
      <c r="L175" s="10"/>
      <c r="M175" s="10"/>
      <c r="N175" s="10"/>
      <c r="O175" s="10"/>
      <c r="P175" s="10" t="s">
        <v>415</v>
      </c>
      <c r="Q175" s="12">
        <v>3000</v>
      </c>
      <c r="R175" s="13"/>
      <c r="S175" s="43">
        <f t="shared" ref="S175:S182" si="24">IF(Q175="","",R175/Q175*100)</f>
        <v>0</v>
      </c>
      <c r="T175" s="17" t="s">
        <v>553</v>
      </c>
      <c r="U175" s="10" t="s">
        <v>508</v>
      </c>
      <c r="V175" s="169">
        <v>1</v>
      </c>
      <c r="W175" s="170"/>
      <c r="X175" s="171">
        <f t="shared" ref="X175:X189" si="25">IF(V175="","",W175/V175*100)</f>
        <v>0</v>
      </c>
      <c r="Y175" s="10"/>
      <c r="Z175" s="10" t="s">
        <v>582</v>
      </c>
    </row>
    <row r="176" spans="1:29" ht="26.25" customHeight="1" thickTop="1" thickBot="1">
      <c r="A176" s="270"/>
      <c r="B176" s="28" t="s">
        <v>222</v>
      </c>
      <c r="C176" s="25" t="s">
        <v>569</v>
      </c>
      <c r="D176" s="184"/>
      <c r="E176" s="184"/>
      <c r="F176" s="184"/>
      <c r="G176" s="184"/>
      <c r="H176" s="184"/>
      <c r="I176" s="184"/>
      <c r="J176" s="184"/>
      <c r="K176" s="184"/>
      <c r="L176" s="184"/>
      <c r="M176" s="184"/>
      <c r="N176" s="184"/>
      <c r="O176" s="184"/>
      <c r="P176" s="10" t="s">
        <v>517</v>
      </c>
      <c r="Q176" s="12"/>
      <c r="R176" s="13"/>
      <c r="S176" s="43" t="str">
        <f t="shared" si="24"/>
        <v/>
      </c>
      <c r="T176" s="17"/>
      <c r="U176" s="10" t="s">
        <v>509</v>
      </c>
      <c r="V176" s="169">
        <v>1</v>
      </c>
      <c r="W176" s="170"/>
      <c r="X176" s="171">
        <f t="shared" si="25"/>
        <v>0</v>
      </c>
      <c r="Y176" s="10"/>
      <c r="Z176" s="10" t="s">
        <v>580</v>
      </c>
    </row>
    <row r="177" spans="1:29" ht="28.5" customHeight="1" thickTop="1" thickBot="1">
      <c r="A177" s="270"/>
      <c r="B177" s="28" t="s">
        <v>223</v>
      </c>
      <c r="C177" s="25" t="s">
        <v>507</v>
      </c>
      <c r="D177" s="18"/>
      <c r="E177" s="18"/>
      <c r="F177" s="18"/>
      <c r="G177" s="184"/>
      <c r="H177" s="184"/>
      <c r="I177" s="184"/>
      <c r="J177" s="184"/>
      <c r="K177" s="184"/>
      <c r="L177" s="184"/>
      <c r="M177" s="18"/>
      <c r="N177" s="18"/>
      <c r="O177" s="18"/>
      <c r="P177" s="10" t="s">
        <v>590</v>
      </c>
      <c r="Q177" s="12">
        <v>1000</v>
      </c>
      <c r="R177" s="13"/>
      <c r="S177" s="43">
        <f t="shared" si="24"/>
        <v>0</v>
      </c>
      <c r="T177" s="17" t="s">
        <v>553</v>
      </c>
      <c r="U177" s="10" t="s">
        <v>445</v>
      </c>
      <c r="V177" s="169">
        <v>1</v>
      </c>
      <c r="W177" s="170"/>
      <c r="X177" s="171">
        <f t="shared" si="25"/>
        <v>0</v>
      </c>
      <c r="Y177" s="10"/>
      <c r="Z177" s="10" t="s">
        <v>580</v>
      </c>
    </row>
    <row r="178" spans="1:29" ht="18" customHeight="1" thickTop="1" thickBot="1">
      <c r="A178" s="270"/>
      <c r="B178" s="28" t="s">
        <v>224</v>
      </c>
      <c r="C178" s="18"/>
      <c r="D178" s="18"/>
      <c r="E178" s="18"/>
      <c r="F178" s="18"/>
      <c r="G178" s="18"/>
      <c r="H178" s="18"/>
      <c r="I178" s="18"/>
      <c r="J178" s="18"/>
      <c r="K178" s="18"/>
      <c r="L178" s="18"/>
      <c r="M178" s="18"/>
      <c r="N178" s="18"/>
      <c r="O178" s="18"/>
      <c r="P178" s="10"/>
      <c r="Q178" s="12"/>
      <c r="R178" s="13"/>
      <c r="S178" s="43" t="str">
        <f t="shared" si="24"/>
        <v/>
      </c>
      <c r="T178" s="17"/>
      <c r="U178" s="10"/>
      <c r="V178" s="169"/>
      <c r="W178" s="170"/>
      <c r="X178" s="171" t="str">
        <f t="shared" si="25"/>
        <v/>
      </c>
      <c r="Y178" s="10"/>
      <c r="Z178" s="10"/>
    </row>
    <row r="179" spans="1:29" ht="18" customHeight="1" thickTop="1" thickBot="1">
      <c r="A179" s="270"/>
      <c r="B179" s="28" t="s">
        <v>225</v>
      </c>
      <c r="C179" s="18"/>
      <c r="D179" s="18"/>
      <c r="E179" s="18"/>
      <c r="F179" s="18"/>
      <c r="G179" s="18"/>
      <c r="H179" s="18"/>
      <c r="I179" s="18"/>
      <c r="J179" s="18"/>
      <c r="K179" s="18"/>
      <c r="L179" s="18"/>
      <c r="M179" s="18"/>
      <c r="N179" s="18"/>
      <c r="O179" s="18"/>
      <c r="P179" s="10"/>
      <c r="Q179" s="12"/>
      <c r="R179" s="13"/>
      <c r="S179" s="43" t="str">
        <f t="shared" si="24"/>
        <v/>
      </c>
      <c r="T179" s="17"/>
      <c r="U179" s="10"/>
      <c r="V179" s="169"/>
      <c r="W179" s="170"/>
      <c r="X179" s="171" t="str">
        <f t="shared" si="25"/>
        <v/>
      </c>
      <c r="Y179" s="10"/>
      <c r="Z179" s="10"/>
    </row>
    <row r="180" spans="1:29" ht="18" customHeight="1" thickTop="1" thickBot="1">
      <c r="A180" s="270"/>
      <c r="B180" s="28" t="s">
        <v>226</v>
      </c>
      <c r="C180" s="18"/>
      <c r="D180" s="18"/>
      <c r="E180" s="18"/>
      <c r="F180" s="18"/>
      <c r="G180" s="18"/>
      <c r="H180" s="18"/>
      <c r="I180" s="18"/>
      <c r="J180" s="18"/>
      <c r="K180" s="18"/>
      <c r="L180" s="18"/>
      <c r="M180" s="18"/>
      <c r="N180" s="18"/>
      <c r="O180" s="18"/>
      <c r="P180" s="10"/>
      <c r="Q180" s="12"/>
      <c r="R180" s="13"/>
      <c r="S180" s="43" t="str">
        <f t="shared" si="24"/>
        <v/>
      </c>
      <c r="T180" s="17"/>
      <c r="U180" s="10"/>
      <c r="V180" s="169"/>
      <c r="W180" s="170"/>
      <c r="X180" s="171" t="str">
        <f t="shared" si="25"/>
        <v/>
      </c>
      <c r="Y180" s="10"/>
      <c r="Z180" s="10"/>
    </row>
    <row r="181" spans="1:29" ht="18" customHeight="1" thickTop="1" thickBot="1">
      <c r="A181" s="270"/>
      <c r="B181" s="28" t="s">
        <v>227</v>
      </c>
      <c r="C181" s="18"/>
      <c r="D181" s="18"/>
      <c r="E181" s="18"/>
      <c r="F181" s="18"/>
      <c r="G181" s="18"/>
      <c r="H181" s="18"/>
      <c r="I181" s="18"/>
      <c r="J181" s="18"/>
      <c r="K181" s="18"/>
      <c r="L181" s="18"/>
      <c r="M181" s="18"/>
      <c r="N181" s="18"/>
      <c r="O181" s="18"/>
      <c r="P181" s="10"/>
      <c r="Q181" s="12"/>
      <c r="R181" s="13"/>
      <c r="S181" s="43" t="str">
        <f t="shared" si="24"/>
        <v/>
      </c>
      <c r="T181" s="17"/>
      <c r="U181" s="10"/>
      <c r="V181" s="169"/>
      <c r="W181" s="170"/>
      <c r="X181" s="171" t="str">
        <f t="shared" si="25"/>
        <v/>
      </c>
      <c r="Y181" s="10"/>
      <c r="Z181" s="10"/>
    </row>
    <row r="182" spans="1:29" ht="18" customHeight="1" thickTop="1" thickBot="1">
      <c r="A182" s="270"/>
      <c r="B182" s="28" t="s">
        <v>228</v>
      </c>
      <c r="C182" s="18"/>
      <c r="D182" s="18"/>
      <c r="E182" s="18"/>
      <c r="F182" s="18"/>
      <c r="G182" s="18"/>
      <c r="H182" s="18"/>
      <c r="I182" s="18"/>
      <c r="J182" s="18"/>
      <c r="K182" s="18"/>
      <c r="L182" s="18"/>
      <c r="M182" s="18"/>
      <c r="N182" s="18"/>
      <c r="O182" s="18"/>
      <c r="P182" s="10"/>
      <c r="Q182" s="12"/>
      <c r="R182" s="13"/>
      <c r="S182" s="43" t="str">
        <f t="shared" si="24"/>
        <v/>
      </c>
      <c r="T182" s="17"/>
      <c r="U182" s="10"/>
      <c r="V182" s="169"/>
      <c r="W182" s="170"/>
      <c r="X182" s="171" t="str">
        <f t="shared" si="25"/>
        <v/>
      </c>
      <c r="Y182" s="10"/>
      <c r="Z182" s="10"/>
    </row>
    <row r="183" spans="1:29" ht="18" customHeight="1" thickTop="1" thickBot="1">
      <c r="A183" s="270"/>
      <c r="B183" s="28" t="s">
        <v>229</v>
      </c>
      <c r="C183" s="18"/>
      <c r="D183" s="18"/>
      <c r="E183" s="18"/>
      <c r="F183" s="18"/>
      <c r="G183" s="18"/>
      <c r="H183" s="18"/>
      <c r="I183" s="18"/>
      <c r="J183" s="18"/>
      <c r="K183" s="18"/>
      <c r="L183" s="18"/>
      <c r="M183" s="18"/>
      <c r="N183" s="18"/>
      <c r="O183" s="18"/>
      <c r="P183" s="10"/>
      <c r="Q183" s="12"/>
      <c r="R183" s="13"/>
      <c r="S183" s="43"/>
      <c r="T183" s="17"/>
      <c r="U183" s="10"/>
      <c r="V183" s="169"/>
      <c r="W183" s="170"/>
      <c r="X183" s="171"/>
      <c r="Y183" s="10"/>
      <c r="Z183" s="10"/>
    </row>
    <row r="184" spans="1:29" ht="18" customHeight="1" thickTop="1" thickBot="1">
      <c r="A184" s="270"/>
      <c r="B184" s="28" t="s">
        <v>230</v>
      </c>
      <c r="C184" s="18"/>
      <c r="D184" s="18"/>
      <c r="E184" s="18"/>
      <c r="F184" s="18"/>
      <c r="G184" s="18"/>
      <c r="H184" s="18"/>
      <c r="I184" s="18"/>
      <c r="J184" s="18"/>
      <c r="K184" s="18"/>
      <c r="L184" s="18"/>
      <c r="M184" s="18"/>
      <c r="N184" s="18"/>
      <c r="O184" s="18"/>
      <c r="P184" s="10"/>
      <c r="Q184" s="12"/>
      <c r="R184" s="13"/>
      <c r="S184" s="43"/>
      <c r="T184" s="17"/>
      <c r="U184" s="10"/>
      <c r="V184" s="169"/>
      <c r="W184" s="170"/>
      <c r="X184" s="171"/>
      <c r="Y184" s="10"/>
      <c r="Z184" s="10"/>
    </row>
    <row r="185" spans="1:29" ht="18" customHeight="1" thickTop="1" thickBot="1">
      <c r="A185" s="270"/>
      <c r="B185" s="28" t="s">
        <v>320</v>
      </c>
      <c r="C185" s="18"/>
      <c r="D185" s="18"/>
      <c r="E185" s="18"/>
      <c r="F185" s="18"/>
      <c r="G185" s="18"/>
      <c r="H185" s="18"/>
      <c r="I185" s="18"/>
      <c r="J185" s="18"/>
      <c r="K185" s="18"/>
      <c r="L185" s="18"/>
      <c r="M185" s="18"/>
      <c r="N185" s="18"/>
      <c r="O185" s="18"/>
      <c r="P185" s="10"/>
      <c r="Q185" s="12"/>
      <c r="R185" s="13"/>
      <c r="S185" s="43"/>
      <c r="T185" s="17"/>
      <c r="U185" s="10"/>
      <c r="V185" s="169"/>
      <c r="W185" s="170"/>
      <c r="X185" s="171"/>
      <c r="Y185" s="10"/>
      <c r="Z185" s="10"/>
    </row>
    <row r="186" spans="1:29" ht="18" customHeight="1" thickTop="1" thickBot="1">
      <c r="A186" s="270"/>
      <c r="B186" s="28" t="s">
        <v>321</v>
      </c>
      <c r="C186" s="18"/>
      <c r="D186" s="18"/>
      <c r="E186" s="18"/>
      <c r="F186" s="18"/>
      <c r="G186" s="18"/>
      <c r="H186" s="18"/>
      <c r="I186" s="18"/>
      <c r="J186" s="18"/>
      <c r="K186" s="18"/>
      <c r="L186" s="18"/>
      <c r="M186" s="18"/>
      <c r="N186" s="18"/>
      <c r="O186" s="18"/>
      <c r="P186" s="10"/>
      <c r="Q186" s="12"/>
      <c r="R186" s="13"/>
      <c r="S186" s="43"/>
      <c r="T186" s="17"/>
      <c r="U186" s="10"/>
      <c r="V186" s="169"/>
      <c r="W186" s="170"/>
      <c r="X186" s="171"/>
      <c r="Y186" s="10"/>
      <c r="Z186" s="10"/>
    </row>
    <row r="187" spans="1:29" ht="18" customHeight="1" thickTop="1" thickBot="1">
      <c r="A187" s="270"/>
      <c r="B187" s="28" t="s">
        <v>322</v>
      </c>
      <c r="C187" s="18"/>
      <c r="D187" s="18"/>
      <c r="E187" s="18"/>
      <c r="F187" s="18"/>
      <c r="G187" s="18"/>
      <c r="H187" s="18"/>
      <c r="I187" s="18"/>
      <c r="J187" s="18"/>
      <c r="K187" s="18"/>
      <c r="L187" s="18"/>
      <c r="M187" s="18"/>
      <c r="N187" s="18"/>
      <c r="O187" s="18"/>
      <c r="P187" s="10"/>
      <c r="Q187" s="12"/>
      <c r="R187" s="13"/>
      <c r="S187" s="43"/>
      <c r="T187" s="17"/>
      <c r="U187" s="10"/>
      <c r="V187" s="169"/>
      <c r="W187" s="170"/>
      <c r="X187" s="171"/>
      <c r="Y187" s="10"/>
      <c r="Z187" s="10"/>
    </row>
    <row r="188" spans="1:29" ht="18" customHeight="1" thickTop="1" thickBot="1">
      <c r="A188" s="270"/>
      <c r="B188" s="28" t="s">
        <v>323</v>
      </c>
      <c r="C188" s="18"/>
      <c r="D188" s="18"/>
      <c r="E188" s="18"/>
      <c r="F188" s="18"/>
      <c r="G188" s="18"/>
      <c r="H188" s="18"/>
      <c r="I188" s="18"/>
      <c r="J188" s="18"/>
      <c r="K188" s="18"/>
      <c r="L188" s="18"/>
      <c r="M188" s="18"/>
      <c r="N188" s="18"/>
      <c r="O188" s="18"/>
      <c r="P188" s="10"/>
      <c r="Q188" s="12"/>
      <c r="R188" s="13"/>
      <c r="S188" s="43" t="str">
        <f>IF(Q188="","",R188/Q188*100)</f>
        <v/>
      </c>
      <c r="T188" s="17"/>
      <c r="U188" s="10"/>
      <c r="V188" s="169"/>
      <c r="W188" s="170"/>
      <c r="X188" s="171" t="str">
        <f t="shared" si="25"/>
        <v/>
      </c>
      <c r="Y188" s="10"/>
      <c r="Z188" s="10"/>
    </row>
    <row r="189" spans="1:29" ht="18" customHeight="1" thickTop="1" thickBot="1">
      <c r="A189" s="270"/>
      <c r="B189" s="28" t="s">
        <v>324</v>
      </c>
      <c r="C189" s="18"/>
      <c r="D189" s="18"/>
      <c r="E189" s="18"/>
      <c r="F189" s="18"/>
      <c r="G189" s="18"/>
      <c r="H189" s="18"/>
      <c r="I189" s="18"/>
      <c r="J189" s="18"/>
      <c r="K189" s="18"/>
      <c r="L189" s="18"/>
      <c r="M189" s="18"/>
      <c r="N189" s="18"/>
      <c r="O189" s="18"/>
      <c r="P189" s="10"/>
      <c r="Q189" s="12"/>
      <c r="R189" s="13"/>
      <c r="S189" s="43" t="str">
        <f>IF(Q189="","",R189/Q189*100)</f>
        <v/>
      </c>
      <c r="T189" s="17"/>
      <c r="U189" s="10"/>
      <c r="V189" s="169"/>
      <c r="W189" s="170"/>
      <c r="X189" s="171" t="str">
        <f t="shared" si="25"/>
        <v/>
      </c>
      <c r="Y189" s="10"/>
      <c r="Z189" s="10"/>
    </row>
    <row r="190" spans="1:29" ht="14.25" hidden="1" thickTop="1" thickBot="1">
      <c r="A190" s="270"/>
      <c r="B190" s="28"/>
      <c r="C190" s="29">
        <f>Plan!B17</f>
        <v>0</v>
      </c>
      <c r="D190" s="29"/>
      <c r="E190" s="29"/>
      <c r="F190" s="29"/>
      <c r="G190" s="29"/>
      <c r="H190" s="29"/>
      <c r="I190" s="29"/>
      <c r="J190" s="29"/>
      <c r="K190" s="29"/>
      <c r="L190" s="29"/>
      <c r="M190" s="29"/>
      <c r="N190" s="29"/>
      <c r="O190" s="29"/>
      <c r="P190" s="262"/>
      <c r="Q190" s="262"/>
      <c r="R190" s="262"/>
      <c r="S190" s="262"/>
      <c r="T190" s="262"/>
      <c r="U190" s="262"/>
      <c r="V190" s="262"/>
      <c r="W190" s="262"/>
      <c r="X190" s="262"/>
      <c r="Y190" s="262"/>
      <c r="Z190" s="198"/>
      <c r="AB190" s="48">
        <f>SUM(Q191:Q205)</f>
        <v>0</v>
      </c>
      <c r="AC190" s="48">
        <f>SUM(R191:R205)</f>
        <v>0</v>
      </c>
    </row>
    <row r="191" spans="1:29" ht="18" hidden="1" customHeight="1" thickTop="1" thickBot="1">
      <c r="A191" s="270"/>
      <c r="B191" s="28" t="s">
        <v>231</v>
      </c>
      <c r="C191" s="10"/>
      <c r="D191" s="10"/>
      <c r="E191" s="10"/>
      <c r="F191" s="10"/>
      <c r="G191" s="10"/>
      <c r="H191" s="10"/>
      <c r="I191" s="10"/>
      <c r="J191" s="10"/>
      <c r="K191" s="10"/>
      <c r="L191" s="10"/>
      <c r="M191" s="10"/>
      <c r="N191" s="10"/>
      <c r="O191" s="10"/>
      <c r="P191" s="10"/>
      <c r="Q191" s="12"/>
      <c r="R191" s="13"/>
      <c r="S191" s="43" t="str">
        <f t="shared" ref="S191:S198" si="26">IF(Q191="","",R191/Q191*100)</f>
        <v/>
      </c>
      <c r="T191" s="17"/>
      <c r="U191" s="10"/>
      <c r="V191" s="169"/>
      <c r="W191" s="170"/>
      <c r="X191" s="171" t="str">
        <f t="shared" ref="X191:X205" si="27">IF(V191="","",W191/V191*100)</f>
        <v/>
      </c>
      <c r="Y191" s="10"/>
      <c r="Z191" s="10"/>
    </row>
    <row r="192" spans="1:29" ht="18" hidden="1" customHeight="1" thickTop="1" thickBot="1">
      <c r="A192" s="270"/>
      <c r="B192" s="28" t="s">
        <v>232</v>
      </c>
      <c r="C192" s="25"/>
      <c r="D192" s="25"/>
      <c r="E192" s="25"/>
      <c r="F192" s="25"/>
      <c r="G192" s="25"/>
      <c r="H192" s="25"/>
      <c r="I192" s="25"/>
      <c r="J192" s="25"/>
      <c r="K192" s="25"/>
      <c r="L192" s="25"/>
      <c r="M192" s="25"/>
      <c r="N192" s="25"/>
      <c r="O192" s="25"/>
      <c r="P192" s="10"/>
      <c r="Q192" s="12"/>
      <c r="R192" s="13"/>
      <c r="S192" s="43" t="str">
        <f t="shared" si="26"/>
        <v/>
      </c>
      <c r="T192" s="17"/>
      <c r="U192" s="10"/>
      <c r="V192" s="169"/>
      <c r="W192" s="170"/>
      <c r="X192" s="171" t="str">
        <f t="shared" si="27"/>
        <v/>
      </c>
      <c r="Y192" s="10"/>
      <c r="Z192" s="10"/>
    </row>
    <row r="193" spans="1:29" ht="18" hidden="1" customHeight="1" thickTop="1" thickBot="1">
      <c r="A193" s="270"/>
      <c r="B193" s="28" t="s">
        <v>233</v>
      </c>
      <c r="C193" s="25"/>
      <c r="D193" s="25"/>
      <c r="E193" s="25"/>
      <c r="F193" s="25"/>
      <c r="G193" s="25"/>
      <c r="H193" s="25"/>
      <c r="I193" s="25"/>
      <c r="J193" s="25"/>
      <c r="K193" s="25"/>
      <c r="L193" s="25"/>
      <c r="M193" s="25"/>
      <c r="N193" s="25"/>
      <c r="O193" s="25"/>
      <c r="P193" s="10"/>
      <c r="Q193" s="12"/>
      <c r="R193" s="13"/>
      <c r="S193" s="43" t="str">
        <f t="shared" si="26"/>
        <v/>
      </c>
      <c r="T193" s="17"/>
      <c r="U193" s="10"/>
      <c r="V193" s="169"/>
      <c r="W193" s="170"/>
      <c r="X193" s="171" t="str">
        <f t="shared" si="27"/>
        <v/>
      </c>
      <c r="Y193" s="10"/>
      <c r="Z193" s="10"/>
    </row>
    <row r="194" spans="1:29" ht="18" hidden="1" customHeight="1" thickTop="1" thickBot="1">
      <c r="A194" s="270"/>
      <c r="B194" s="28" t="s">
        <v>234</v>
      </c>
      <c r="C194" s="18"/>
      <c r="D194" s="18"/>
      <c r="E194" s="18"/>
      <c r="F194" s="18"/>
      <c r="G194" s="18"/>
      <c r="H194" s="18"/>
      <c r="I194" s="18"/>
      <c r="J194" s="18"/>
      <c r="K194" s="18"/>
      <c r="L194" s="18"/>
      <c r="M194" s="18"/>
      <c r="N194" s="18"/>
      <c r="O194" s="18"/>
      <c r="P194" s="10"/>
      <c r="Q194" s="12"/>
      <c r="R194" s="13"/>
      <c r="S194" s="43" t="str">
        <f t="shared" si="26"/>
        <v/>
      </c>
      <c r="T194" s="17"/>
      <c r="U194" s="10"/>
      <c r="V194" s="169"/>
      <c r="W194" s="170"/>
      <c r="X194" s="171" t="str">
        <f t="shared" si="27"/>
        <v/>
      </c>
      <c r="Y194" s="10"/>
      <c r="Z194" s="10"/>
    </row>
    <row r="195" spans="1:29" ht="18" hidden="1" customHeight="1" thickTop="1" thickBot="1">
      <c r="A195" s="270"/>
      <c r="B195" s="28" t="s">
        <v>235</v>
      </c>
      <c r="C195" s="18"/>
      <c r="D195" s="18"/>
      <c r="E195" s="18"/>
      <c r="F195" s="18"/>
      <c r="G195" s="18"/>
      <c r="H195" s="18"/>
      <c r="I195" s="18"/>
      <c r="J195" s="18"/>
      <c r="K195" s="18"/>
      <c r="L195" s="18"/>
      <c r="M195" s="18"/>
      <c r="N195" s="18"/>
      <c r="O195" s="18"/>
      <c r="P195" s="10"/>
      <c r="Q195" s="12"/>
      <c r="R195" s="13"/>
      <c r="S195" s="43" t="str">
        <f t="shared" si="26"/>
        <v/>
      </c>
      <c r="T195" s="17"/>
      <c r="U195" s="10"/>
      <c r="V195" s="169"/>
      <c r="W195" s="170"/>
      <c r="X195" s="171" t="str">
        <f t="shared" si="27"/>
        <v/>
      </c>
      <c r="Y195" s="10"/>
      <c r="Z195" s="10"/>
    </row>
    <row r="196" spans="1:29" ht="18" hidden="1" customHeight="1" thickTop="1" thickBot="1">
      <c r="A196" s="270"/>
      <c r="B196" s="28" t="s">
        <v>236</v>
      </c>
      <c r="C196" s="18"/>
      <c r="D196" s="18"/>
      <c r="E196" s="18"/>
      <c r="F196" s="18"/>
      <c r="G196" s="18"/>
      <c r="H196" s="18"/>
      <c r="I196" s="18"/>
      <c r="J196" s="18"/>
      <c r="K196" s="18"/>
      <c r="L196" s="18"/>
      <c r="M196" s="18"/>
      <c r="N196" s="18"/>
      <c r="O196" s="18"/>
      <c r="P196" s="10"/>
      <c r="Q196" s="12"/>
      <c r="R196" s="13"/>
      <c r="S196" s="43" t="str">
        <f t="shared" si="26"/>
        <v/>
      </c>
      <c r="T196" s="17"/>
      <c r="U196" s="10"/>
      <c r="V196" s="169"/>
      <c r="W196" s="170"/>
      <c r="X196" s="171" t="str">
        <f t="shared" si="27"/>
        <v/>
      </c>
      <c r="Y196" s="10"/>
      <c r="Z196" s="10"/>
    </row>
    <row r="197" spans="1:29" ht="18" hidden="1" customHeight="1" thickTop="1" thickBot="1">
      <c r="A197" s="270"/>
      <c r="B197" s="28" t="s">
        <v>237</v>
      </c>
      <c r="C197" s="18"/>
      <c r="D197" s="18"/>
      <c r="E197" s="18"/>
      <c r="F197" s="18"/>
      <c r="G197" s="18"/>
      <c r="H197" s="18"/>
      <c r="I197" s="18"/>
      <c r="J197" s="18"/>
      <c r="K197" s="18"/>
      <c r="L197" s="18"/>
      <c r="M197" s="18"/>
      <c r="N197" s="18"/>
      <c r="O197" s="18"/>
      <c r="P197" s="10"/>
      <c r="Q197" s="12"/>
      <c r="R197" s="13"/>
      <c r="S197" s="43" t="str">
        <f t="shared" si="26"/>
        <v/>
      </c>
      <c r="T197" s="17"/>
      <c r="U197" s="10"/>
      <c r="V197" s="169"/>
      <c r="W197" s="170"/>
      <c r="X197" s="171" t="str">
        <f t="shared" si="27"/>
        <v/>
      </c>
      <c r="Y197" s="10"/>
      <c r="Z197" s="10"/>
    </row>
    <row r="198" spans="1:29" ht="18" hidden="1" customHeight="1" thickTop="1" thickBot="1">
      <c r="A198" s="270"/>
      <c r="B198" s="28" t="s">
        <v>238</v>
      </c>
      <c r="C198" s="18"/>
      <c r="D198" s="18"/>
      <c r="E198" s="18"/>
      <c r="F198" s="18"/>
      <c r="G198" s="18"/>
      <c r="H198" s="18"/>
      <c r="I198" s="18"/>
      <c r="J198" s="18"/>
      <c r="K198" s="18"/>
      <c r="L198" s="18"/>
      <c r="M198" s="18"/>
      <c r="N198" s="18"/>
      <c r="O198" s="18"/>
      <c r="P198" s="10"/>
      <c r="Q198" s="12"/>
      <c r="R198" s="13"/>
      <c r="S198" s="43" t="str">
        <f t="shared" si="26"/>
        <v/>
      </c>
      <c r="T198" s="17"/>
      <c r="U198" s="10"/>
      <c r="V198" s="169"/>
      <c r="W198" s="170"/>
      <c r="X198" s="171" t="str">
        <f t="shared" si="27"/>
        <v/>
      </c>
      <c r="Y198" s="10"/>
      <c r="Z198" s="10"/>
    </row>
    <row r="199" spans="1:29" ht="18" hidden="1" customHeight="1" thickTop="1" thickBot="1">
      <c r="A199" s="270"/>
      <c r="B199" s="28" t="s">
        <v>239</v>
      </c>
      <c r="C199" s="18"/>
      <c r="D199" s="18"/>
      <c r="E199" s="18"/>
      <c r="F199" s="18"/>
      <c r="G199" s="18"/>
      <c r="H199" s="18"/>
      <c r="I199" s="18"/>
      <c r="J199" s="18"/>
      <c r="K199" s="18"/>
      <c r="L199" s="18"/>
      <c r="M199" s="18"/>
      <c r="N199" s="18"/>
      <c r="O199" s="18"/>
      <c r="P199" s="10"/>
      <c r="Q199" s="12"/>
      <c r="R199" s="13"/>
      <c r="S199" s="43"/>
      <c r="T199" s="17"/>
      <c r="U199" s="10"/>
      <c r="V199" s="169"/>
      <c r="W199" s="170"/>
      <c r="X199" s="171"/>
      <c r="Y199" s="10"/>
      <c r="Z199" s="10"/>
    </row>
    <row r="200" spans="1:29" ht="18" hidden="1" customHeight="1" thickTop="1" thickBot="1">
      <c r="A200" s="270"/>
      <c r="B200" s="28" t="s">
        <v>240</v>
      </c>
      <c r="C200" s="18"/>
      <c r="D200" s="18"/>
      <c r="E200" s="18"/>
      <c r="F200" s="18"/>
      <c r="G200" s="18"/>
      <c r="H200" s="18"/>
      <c r="I200" s="18"/>
      <c r="J200" s="18"/>
      <c r="K200" s="18"/>
      <c r="L200" s="18"/>
      <c r="M200" s="18"/>
      <c r="N200" s="18"/>
      <c r="O200" s="18"/>
      <c r="P200" s="10"/>
      <c r="Q200" s="12"/>
      <c r="R200" s="13"/>
      <c r="S200" s="43"/>
      <c r="T200" s="17"/>
      <c r="U200" s="10"/>
      <c r="V200" s="169"/>
      <c r="W200" s="170"/>
      <c r="X200" s="171"/>
      <c r="Y200" s="10"/>
      <c r="Z200" s="10"/>
    </row>
    <row r="201" spans="1:29" ht="18" hidden="1" customHeight="1" thickTop="1" thickBot="1">
      <c r="A201" s="270"/>
      <c r="B201" s="28" t="s">
        <v>315</v>
      </c>
      <c r="C201" s="18"/>
      <c r="D201" s="18"/>
      <c r="E201" s="18"/>
      <c r="F201" s="18"/>
      <c r="G201" s="18"/>
      <c r="H201" s="18"/>
      <c r="I201" s="18"/>
      <c r="J201" s="18"/>
      <c r="K201" s="18"/>
      <c r="L201" s="18"/>
      <c r="M201" s="18"/>
      <c r="N201" s="18"/>
      <c r="O201" s="18"/>
      <c r="P201" s="10"/>
      <c r="Q201" s="12"/>
      <c r="R201" s="13"/>
      <c r="S201" s="43"/>
      <c r="T201" s="17"/>
      <c r="U201" s="10"/>
      <c r="V201" s="169"/>
      <c r="W201" s="170"/>
      <c r="X201" s="171"/>
      <c r="Y201" s="10"/>
      <c r="Z201" s="10"/>
    </row>
    <row r="202" spans="1:29" ht="18" hidden="1" customHeight="1" thickTop="1" thickBot="1">
      <c r="A202" s="270"/>
      <c r="B202" s="28" t="s">
        <v>316</v>
      </c>
      <c r="C202" s="18"/>
      <c r="D202" s="18"/>
      <c r="E202" s="18"/>
      <c r="F202" s="18"/>
      <c r="G202" s="18"/>
      <c r="H202" s="18"/>
      <c r="I202" s="18"/>
      <c r="J202" s="18"/>
      <c r="K202" s="18"/>
      <c r="L202" s="18"/>
      <c r="M202" s="18"/>
      <c r="N202" s="18"/>
      <c r="O202" s="18"/>
      <c r="P202" s="10"/>
      <c r="Q202" s="12"/>
      <c r="R202" s="13"/>
      <c r="S202" s="43"/>
      <c r="T202" s="17"/>
      <c r="U202" s="10"/>
      <c r="V202" s="169"/>
      <c r="W202" s="170"/>
      <c r="X202" s="171"/>
      <c r="Y202" s="10"/>
      <c r="Z202" s="10"/>
    </row>
    <row r="203" spans="1:29" ht="18" hidden="1" customHeight="1" thickTop="1" thickBot="1">
      <c r="A203" s="270"/>
      <c r="B203" s="28" t="s">
        <v>317</v>
      </c>
      <c r="C203" s="18"/>
      <c r="D203" s="18"/>
      <c r="E203" s="18"/>
      <c r="F203" s="18"/>
      <c r="G203" s="18"/>
      <c r="H203" s="18"/>
      <c r="I203" s="18"/>
      <c r="J203" s="18"/>
      <c r="K203" s="18"/>
      <c r="L203" s="18"/>
      <c r="M203" s="18"/>
      <c r="N203" s="18"/>
      <c r="O203" s="18"/>
      <c r="P203" s="10"/>
      <c r="Q203" s="12"/>
      <c r="R203" s="13"/>
      <c r="S203" s="43"/>
      <c r="T203" s="17"/>
      <c r="U203" s="10"/>
      <c r="V203" s="169"/>
      <c r="W203" s="170"/>
      <c r="X203" s="171"/>
      <c r="Y203" s="10"/>
      <c r="Z203" s="10"/>
    </row>
    <row r="204" spans="1:29" ht="18" hidden="1" customHeight="1" thickTop="1" thickBot="1">
      <c r="A204" s="270"/>
      <c r="B204" s="28" t="s">
        <v>318</v>
      </c>
      <c r="C204" s="18"/>
      <c r="D204" s="18"/>
      <c r="E204" s="18"/>
      <c r="F204" s="18"/>
      <c r="G204" s="18"/>
      <c r="H204" s="18"/>
      <c r="I204" s="18"/>
      <c r="J204" s="18"/>
      <c r="K204" s="18"/>
      <c r="L204" s="18"/>
      <c r="M204" s="18"/>
      <c r="N204" s="18"/>
      <c r="O204" s="18"/>
      <c r="P204" s="10"/>
      <c r="Q204" s="12"/>
      <c r="R204" s="13"/>
      <c r="S204" s="43" t="str">
        <f>IF(Q204="","",R204/Q204*100)</f>
        <v/>
      </c>
      <c r="T204" s="17"/>
      <c r="U204" s="10"/>
      <c r="V204" s="169"/>
      <c r="W204" s="170"/>
      <c r="X204" s="171" t="str">
        <f t="shared" si="27"/>
        <v/>
      </c>
      <c r="Y204" s="10"/>
      <c r="Z204" s="10"/>
    </row>
    <row r="205" spans="1:29" ht="18" hidden="1" customHeight="1" thickTop="1" thickBot="1">
      <c r="A205" s="270"/>
      <c r="B205" s="28" t="s">
        <v>319</v>
      </c>
      <c r="C205" s="18"/>
      <c r="D205" s="18"/>
      <c r="E205" s="18"/>
      <c r="F205" s="18"/>
      <c r="G205" s="18"/>
      <c r="H205" s="18"/>
      <c r="I205" s="18"/>
      <c r="J205" s="18"/>
      <c r="K205" s="18"/>
      <c r="L205" s="18"/>
      <c r="M205" s="18"/>
      <c r="N205" s="18"/>
      <c r="O205" s="18"/>
      <c r="P205" s="10"/>
      <c r="Q205" s="12"/>
      <c r="R205" s="13"/>
      <c r="S205" s="43" t="str">
        <f>IF(Q205="","",R205/Q205*100)</f>
        <v/>
      </c>
      <c r="T205" s="17"/>
      <c r="U205" s="10"/>
      <c r="V205" s="169"/>
      <c r="W205" s="170"/>
      <c r="X205" s="171" t="str">
        <f t="shared" si="27"/>
        <v/>
      </c>
      <c r="Y205" s="10"/>
      <c r="Z205" s="10"/>
    </row>
    <row r="206" spans="1:29" ht="14.25" hidden="1" thickTop="1" thickBot="1">
      <c r="A206" s="270"/>
      <c r="B206" s="28"/>
      <c r="C206" s="29">
        <f>Plan!B18</f>
        <v>0</v>
      </c>
      <c r="D206" s="29"/>
      <c r="E206" s="29"/>
      <c r="F206" s="29"/>
      <c r="G206" s="29"/>
      <c r="H206" s="29"/>
      <c r="I206" s="29"/>
      <c r="J206" s="29"/>
      <c r="K206" s="29"/>
      <c r="L206" s="29"/>
      <c r="M206" s="29"/>
      <c r="N206" s="29"/>
      <c r="O206" s="29"/>
      <c r="P206" s="262"/>
      <c r="Q206" s="262"/>
      <c r="R206" s="262"/>
      <c r="S206" s="262"/>
      <c r="T206" s="262"/>
      <c r="U206" s="262"/>
      <c r="V206" s="262"/>
      <c r="W206" s="262"/>
      <c r="X206" s="262"/>
      <c r="Y206" s="262"/>
      <c r="Z206" s="198"/>
      <c r="AB206" s="48">
        <f>SUM(Q207:Q221)</f>
        <v>0</v>
      </c>
      <c r="AC206" s="48">
        <f>SUM(R207:R221)</f>
        <v>0</v>
      </c>
    </row>
    <row r="207" spans="1:29" ht="18" hidden="1" customHeight="1" thickTop="1" thickBot="1">
      <c r="A207" s="270"/>
      <c r="B207" s="28" t="s">
        <v>241</v>
      </c>
      <c r="C207" s="10"/>
      <c r="D207" s="10"/>
      <c r="E207" s="10"/>
      <c r="F207" s="10"/>
      <c r="G207" s="10"/>
      <c r="H207" s="10"/>
      <c r="I207" s="10"/>
      <c r="J207" s="10"/>
      <c r="K207" s="10"/>
      <c r="L207" s="10"/>
      <c r="M207" s="10"/>
      <c r="N207" s="10"/>
      <c r="O207" s="10"/>
      <c r="P207" s="10"/>
      <c r="Q207" s="12"/>
      <c r="R207" s="13"/>
      <c r="S207" s="43" t="str">
        <f t="shared" ref="S207:S214" si="28">IF(Q207="","",R207/Q207*100)</f>
        <v/>
      </c>
      <c r="T207" s="17"/>
      <c r="U207" s="10"/>
      <c r="V207" s="169"/>
      <c r="W207" s="170"/>
      <c r="X207" s="171" t="str">
        <f t="shared" ref="X207:X221" si="29">IF(V207="","",W207/V207*100)</f>
        <v/>
      </c>
      <c r="Y207" s="10"/>
      <c r="Z207" s="10"/>
    </row>
    <row r="208" spans="1:29" ht="18" hidden="1" customHeight="1" thickTop="1" thickBot="1">
      <c r="A208" s="270"/>
      <c r="B208" s="28" t="s">
        <v>242</v>
      </c>
      <c r="C208" s="25"/>
      <c r="D208" s="25"/>
      <c r="E208" s="25"/>
      <c r="F208" s="25"/>
      <c r="G208" s="25"/>
      <c r="H208" s="25"/>
      <c r="I208" s="25"/>
      <c r="J208" s="25"/>
      <c r="K208" s="25"/>
      <c r="L208" s="25"/>
      <c r="M208" s="25"/>
      <c r="N208" s="25"/>
      <c r="O208" s="25"/>
      <c r="P208" s="10"/>
      <c r="Q208" s="12"/>
      <c r="R208" s="13"/>
      <c r="S208" s="43" t="str">
        <f t="shared" si="28"/>
        <v/>
      </c>
      <c r="T208" s="17"/>
      <c r="U208" s="10"/>
      <c r="V208" s="169"/>
      <c r="W208" s="170"/>
      <c r="X208" s="171" t="str">
        <f t="shared" si="29"/>
        <v/>
      </c>
      <c r="Y208" s="10"/>
      <c r="Z208" s="10"/>
    </row>
    <row r="209" spans="1:29" ht="18" hidden="1" customHeight="1" thickTop="1" thickBot="1">
      <c r="A209" s="270"/>
      <c r="B209" s="28" t="s">
        <v>243</v>
      </c>
      <c r="C209" s="25"/>
      <c r="D209" s="25"/>
      <c r="E209" s="25"/>
      <c r="F209" s="25"/>
      <c r="G209" s="25"/>
      <c r="H209" s="25"/>
      <c r="I209" s="25"/>
      <c r="J209" s="25"/>
      <c r="K209" s="25"/>
      <c r="L209" s="25"/>
      <c r="M209" s="25"/>
      <c r="N209" s="25"/>
      <c r="O209" s="25"/>
      <c r="P209" s="10"/>
      <c r="Q209" s="12"/>
      <c r="R209" s="13"/>
      <c r="S209" s="43" t="str">
        <f t="shared" si="28"/>
        <v/>
      </c>
      <c r="T209" s="17"/>
      <c r="U209" s="10"/>
      <c r="V209" s="169"/>
      <c r="W209" s="170"/>
      <c r="X209" s="171" t="str">
        <f t="shared" si="29"/>
        <v/>
      </c>
      <c r="Y209" s="10"/>
      <c r="Z209" s="10"/>
    </row>
    <row r="210" spans="1:29" ht="18" hidden="1" customHeight="1" thickTop="1" thickBot="1">
      <c r="A210" s="270"/>
      <c r="B210" s="28" t="s">
        <v>244</v>
      </c>
      <c r="C210" s="18"/>
      <c r="D210" s="18"/>
      <c r="E210" s="18"/>
      <c r="F210" s="18"/>
      <c r="G210" s="18"/>
      <c r="H210" s="18"/>
      <c r="I210" s="18"/>
      <c r="J210" s="18"/>
      <c r="K210" s="18"/>
      <c r="L210" s="18"/>
      <c r="M210" s="18"/>
      <c r="N210" s="18"/>
      <c r="O210" s="18"/>
      <c r="P210" s="10"/>
      <c r="Q210" s="12"/>
      <c r="R210" s="13"/>
      <c r="S210" s="43" t="str">
        <f t="shared" si="28"/>
        <v/>
      </c>
      <c r="T210" s="17"/>
      <c r="U210" s="10"/>
      <c r="V210" s="169"/>
      <c r="W210" s="170"/>
      <c r="X210" s="171" t="str">
        <f t="shared" si="29"/>
        <v/>
      </c>
      <c r="Y210" s="10"/>
      <c r="Z210" s="10"/>
    </row>
    <row r="211" spans="1:29" ht="18" hidden="1" customHeight="1" thickTop="1" thickBot="1">
      <c r="A211" s="270"/>
      <c r="B211" s="28" t="s">
        <v>245</v>
      </c>
      <c r="C211" s="18"/>
      <c r="D211" s="18"/>
      <c r="E211" s="18"/>
      <c r="F211" s="18"/>
      <c r="G211" s="18"/>
      <c r="H211" s="18"/>
      <c r="I211" s="18"/>
      <c r="J211" s="18"/>
      <c r="K211" s="18"/>
      <c r="L211" s="18"/>
      <c r="M211" s="18"/>
      <c r="N211" s="18"/>
      <c r="O211" s="18"/>
      <c r="P211" s="10"/>
      <c r="Q211" s="12"/>
      <c r="R211" s="13"/>
      <c r="S211" s="43" t="str">
        <f t="shared" si="28"/>
        <v/>
      </c>
      <c r="T211" s="17"/>
      <c r="U211" s="10"/>
      <c r="V211" s="169"/>
      <c r="W211" s="170"/>
      <c r="X211" s="171" t="str">
        <f t="shared" si="29"/>
        <v/>
      </c>
      <c r="Y211" s="10"/>
      <c r="Z211" s="10"/>
    </row>
    <row r="212" spans="1:29" ht="18" hidden="1" customHeight="1" thickTop="1" thickBot="1">
      <c r="A212" s="270"/>
      <c r="B212" s="28" t="s">
        <v>246</v>
      </c>
      <c r="C212" s="18"/>
      <c r="D212" s="18"/>
      <c r="E212" s="18"/>
      <c r="F212" s="18"/>
      <c r="G212" s="18"/>
      <c r="H212" s="18"/>
      <c r="I212" s="18"/>
      <c r="J212" s="18"/>
      <c r="K212" s="18"/>
      <c r="L212" s="18"/>
      <c r="M212" s="18"/>
      <c r="N212" s="18"/>
      <c r="O212" s="18"/>
      <c r="P212" s="10"/>
      <c r="Q212" s="12"/>
      <c r="R212" s="13"/>
      <c r="S212" s="43" t="str">
        <f t="shared" si="28"/>
        <v/>
      </c>
      <c r="T212" s="17"/>
      <c r="U212" s="10"/>
      <c r="V212" s="169"/>
      <c r="W212" s="170"/>
      <c r="X212" s="171" t="str">
        <f t="shared" si="29"/>
        <v/>
      </c>
      <c r="Y212" s="10"/>
      <c r="Z212" s="10"/>
    </row>
    <row r="213" spans="1:29" ht="18" hidden="1" customHeight="1" thickTop="1" thickBot="1">
      <c r="A213" s="270"/>
      <c r="B213" s="28" t="s">
        <v>247</v>
      </c>
      <c r="C213" s="18"/>
      <c r="D213" s="18"/>
      <c r="E213" s="18"/>
      <c r="F213" s="18"/>
      <c r="G213" s="18"/>
      <c r="H213" s="18"/>
      <c r="I213" s="18"/>
      <c r="J213" s="18"/>
      <c r="K213" s="18"/>
      <c r="L213" s="18"/>
      <c r="M213" s="18"/>
      <c r="N213" s="18"/>
      <c r="O213" s="18"/>
      <c r="P213" s="10"/>
      <c r="Q213" s="12"/>
      <c r="R213" s="13"/>
      <c r="S213" s="43" t="str">
        <f t="shared" si="28"/>
        <v/>
      </c>
      <c r="T213" s="17"/>
      <c r="U213" s="10"/>
      <c r="V213" s="169"/>
      <c r="W213" s="170"/>
      <c r="X213" s="171" t="str">
        <f t="shared" si="29"/>
        <v/>
      </c>
      <c r="Y213" s="10"/>
      <c r="Z213" s="10"/>
    </row>
    <row r="214" spans="1:29" ht="18" hidden="1" customHeight="1" thickTop="1" thickBot="1">
      <c r="A214" s="270"/>
      <c r="B214" s="28" t="s">
        <v>248</v>
      </c>
      <c r="C214" s="18"/>
      <c r="D214" s="18"/>
      <c r="E214" s="18"/>
      <c r="F214" s="18"/>
      <c r="G214" s="18"/>
      <c r="H214" s="18"/>
      <c r="I214" s="18"/>
      <c r="J214" s="18"/>
      <c r="K214" s="18"/>
      <c r="L214" s="18"/>
      <c r="M214" s="18"/>
      <c r="N214" s="18"/>
      <c r="O214" s="18"/>
      <c r="P214" s="10"/>
      <c r="Q214" s="12"/>
      <c r="R214" s="13"/>
      <c r="S214" s="43" t="str">
        <f t="shared" si="28"/>
        <v/>
      </c>
      <c r="T214" s="17"/>
      <c r="U214" s="10"/>
      <c r="V214" s="169"/>
      <c r="W214" s="170"/>
      <c r="X214" s="171" t="str">
        <f t="shared" si="29"/>
        <v/>
      </c>
      <c r="Y214" s="10"/>
      <c r="Z214" s="10"/>
    </row>
    <row r="215" spans="1:29" ht="18" hidden="1" customHeight="1" thickTop="1" thickBot="1">
      <c r="A215" s="270"/>
      <c r="B215" s="28" t="s">
        <v>249</v>
      </c>
      <c r="C215" s="18"/>
      <c r="D215" s="18"/>
      <c r="E215" s="18"/>
      <c r="F215" s="18"/>
      <c r="G215" s="18"/>
      <c r="H215" s="18"/>
      <c r="I215" s="18"/>
      <c r="J215" s="18"/>
      <c r="K215" s="18"/>
      <c r="L215" s="18"/>
      <c r="M215" s="18"/>
      <c r="N215" s="18"/>
      <c r="O215" s="18"/>
      <c r="P215" s="10"/>
      <c r="Q215" s="12"/>
      <c r="R215" s="13"/>
      <c r="S215" s="43"/>
      <c r="T215" s="17"/>
      <c r="U215" s="10"/>
      <c r="V215" s="169"/>
      <c r="W215" s="170"/>
      <c r="X215" s="171"/>
      <c r="Y215" s="10"/>
      <c r="Z215" s="10"/>
    </row>
    <row r="216" spans="1:29" ht="18" hidden="1" customHeight="1" thickTop="1" thickBot="1">
      <c r="A216" s="270"/>
      <c r="B216" s="28" t="s">
        <v>250</v>
      </c>
      <c r="C216" s="18"/>
      <c r="D216" s="18"/>
      <c r="E216" s="18"/>
      <c r="F216" s="18"/>
      <c r="G216" s="18"/>
      <c r="H216" s="18"/>
      <c r="I216" s="18"/>
      <c r="J216" s="18"/>
      <c r="K216" s="18"/>
      <c r="L216" s="18"/>
      <c r="M216" s="18"/>
      <c r="N216" s="18"/>
      <c r="O216" s="18"/>
      <c r="P216" s="10"/>
      <c r="Q216" s="12"/>
      <c r="R216" s="13"/>
      <c r="S216" s="43"/>
      <c r="T216" s="17"/>
      <c r="U216" s="10"/>
      <c r="V216" s="169"/>
      <c r="W216" s="170"/>
      <c r="X216" s="171"/>
      <c r="Y216" s="10"/>
      <c r="Z216" s="10"/>
    </row>
    <row r="217" spans="1:29" ht="18" hidden="1" customHeight="1" thickTop="1" thickBot="1">
      <c r="A217" s="270"/>
      <c r="B217" s="28" t="s">
        <v>310</v>
      </c>
      <c r="C217" s="18"/>
      <c r="D217" s="18"/>
      <c r="E217" s="18"/>
      <c r="F217" s="18"/>
      <c r="G217" s="18"/>
      <c r="H217" s="18"/>
      <c r="I217" s="18"/>
      <c r="J217" s="18"/>
      <c r="K217" s="18"/>
      <c r="L217" s="18"/>
      <c r="M217" s="18"/>
      <c r="N217" s="18"/>
      <c r="O217" s="18"/>
      <c r="P217" s="10"/>
      <c r="Q217" s="12"/>
      <c r="R217" s="13"/>
      <c r="S217" s="43"/>
      <c r="T217" s="17"/>
      <c r="U217" s="10"/>
      <c r="V217" s="169"/>
      <c r="W217" s="170"/>
      <c r="X217" s="171"/>
      <c r="Y217" s="10"/>
      <c r="Z217" s="10"/>
    </row>
    <row r="218" spans="1:29" ht="18" hidden="1" customHeight="1" thickTop="1" thickBot="1">
      <c r="A218" s="270"/>
      <c r="B218" s="28" t="s">
        <v>311</v>
      </c>
      <c r="C218" s="18"/>
      <c r="D218" s="18"/>
      <c r="E218" s="18"/>
      <c r="F218" s="18"/>
      <c r="G218" s="18"/>
      <c r="H218" s="18"/>
      <c r="I218" s="18"/>
      <c r="J218" s="18"/>
      <c r="K218" s="18"/>
      <c r="L218" s="18"/>
      <c r="M218" s="18"/>
      <c r="N218" s="18"/>
      <c r="O218" s="18"/>
      <c r="P218" s="10"/>
      <c r="Q218" s="12"/>
      <c r="R218" s="13"/>
      <c r="S218" s="43"/>
      <c r="T218" s="17"/>
      <c r="U218" s="10"/>
      <c r="V218" s="169"/>
      <c r="W218" s="170"/>
      <c r="X218" s="171"/>
      <c r="Y218" s="10"/>
      <c r="Z218" s="10"/>
    </row>
    <row r="219" spans="1:29" ht="18" hidden="1" customHeight="1" thickTop="1" thickBot="1">
      <c r="A219" s="270"/>
      <c r="B219" s="28" t="s">
        <v>312</v>
      </c>
      <c r="C219" s="18"/>
      <c r="D219" s="18"/>
      <c r="E219" s="18"/>
      <c r="F219" s="18"/>
      <c r="G219" s="18"/>
      <c r="H219" s="18"/>
      <c r="I219" s="18"/>
      <c r="J219" s="18"/>
      <c r="K219" s="18"/>
      <c r="L219" s="18"/>
      <c r="M219" s="18"/>
      <c r="N219" s="18"/>
      <c r="O219" s="18"/>
      <c r="P219" s="10"/>
      <c r="Q219" s="12"/>
      <c r="R219" s="13"/>
      <c r="S219" s="43"/>
      <c r="T219" s="17"/>
      <c r="U219" s="10"/>
      <c r="V219" s="169"/>
      <c r="W219" s="170"/>
      <c r="X219" s="171"/>
      <c r="Y219" s="10"/>
      <c r="Z219" s="10"/>
    </row>
    <row r="220" spans="1:29" ht="18" hidden="1" customHeight="1" thickTop="1" thickBot="1">
      <c r="A220" s="270"/>
      <c r="B220" s="28" t="s">
        <v>313</v>
      </c>
      <c r="C220" s="18"/>
      <c r="D220" s="18"/>
      <c r="E220" s="18"/>
      <c r="F220" s="18"/>
      <c r="G220" s="18"/>
      <c r="H220" s="18"/>
      <c r="I220" s="18"/>
      <c r="J220" s="18"/>
      <c r="K220" s="18"/>
      <c r="L220" s="18"/>
      <c r="M220" s="18"/>
      <c r="N220" s="18"/>
      <c r="O220" s="18"/>
      <c r="P220" s="10"/>
      <c r="Q220" s="12"/>
      <c r="R220" s="13"/>
      <c r="S220" s="43" t="str">
        <f>IF(Q220="","",R220/Q220*100)</f>
        <v/>
      </c>
      <c r="T220" s="17"/>
      <c r="U220" s="10"/>
      <c r="V220" s="169"/>
      <c r="W220" s="170"/>
      <c r="X220" s="171" t="str">
        <f t="shared" si="29"/>
        <v/>
      </c>
      <c r="Y220" s="10"/>
      <c r="Z220" s="10"/>
    </row>
    <row r="221" spans="1:29" ht="18" hidden="1" customHeight="1" thickTop="1" thickBot="1">
      <c r="A221" s="270"/>
      <c r="B221" s="28" t="s">
        <v>314</v>
      </c>
      <c r="C221" s="18"/>
      <c r="D221" s="18"/>
      <c r="E221" s="18"/>
      <c r="F221" s="18"/>
      <c r="G221" s="18"/>
      <c r="H221" s="18"/>
      <c r="I221" s="18"/>
      <c r="J221" s="18"/>
      <c r="K221" s="18"/>
      <c r="L221" s="18"/>
      <c r="M221" s="18"/>
      <c r="N221" s="18"/>
      <c r="O221" s="18"/>
      <c r="P221" s="10"/>
      <c r="Q221" s="12"/>
      <c r="R221" s="13"/>
      <c r="S221" s="43" t="str">
        <f>IF(Q221="","",R221/Q221*100)</f>
        <v/>
      </c>
      <c r="T221" s="17"/>
      <c r="U221" s="10"/>
      <c r="V221" s="169"/>
      <c r="W221" s="170"/>
      <c r="X221" s="171" t="str">
        <f t="shared" si="29"/>
        <v/>
      </c>
      <c r="Y221" s="10"/>
      <c r="Z221" s="10"/>
    </row>
    <row r="222" spans="1:29" ht="14.25" hidden="1" thickTop="1" thickBot="1">
      <c r="A222" s="270"/>
      <c r="B222" s="28"/>
      <c r="C222" s="29">
        <f>Plan!B19</f>
        <v>0</v>
      </c>
      <c r="D222" s="29"/>
      <c r="E222" s="29"/>
      <c r="F222" s="29"/>
      <c r="G222" s="29"/>
      <c r="H222" s="29"/>
      <c r="I222" s="29"/>
      <c r="J222" s="29"/>
      <c r="K222" s="29"/>
      <c r="L222" s="29"/>
      <c r="M222" s="29"/>
      <c r="N222" s="29"/>
      <c r="O222" s="29"/>
      <c r="P222" s="262"/>
      <c r="Q222" s="262"/>
      <c r="R222" s="262"/>
      <c r="S222" s="262"/>
      <c r="T222" s="262"/>
      <c r="U222" s="262"/>
      <c r="V222" s="262"/>
      <c r="W222" s="262"/>
      <c r="X222" s="262"/>
      <c r="Y222" s="262"/>
      <c r="Z222" s="198"/>
      <c r="AB222" s="48">
        <f>SUM(Q223:Q237)</f>
        <v>0</v>
      </c>
      <c r="AC222" s="48">
        <f>SUM(R223:R237)</f>
        <v>0</v>
      </c>
    </row>
    <row r="223" spans="1:29" ht="18" hidden="1" customHeight="1" thickTop="1" thickBot="1">
      <c r="A223" s="270"/>
      <c r="B223" s="28" t="s">
        <v>251</v>
      </c>
      <c r="C223" s="10"/>
      <c r="D223" s="10"/>
      <c r="E223" s="10"/>
      <c r="F223" s="10"/>
      <c r="G223" s="10"/>
      <c r="H223" s="10"/>
      <c r="I223" s="10"/>
      <c r="J223" s="10"/>
      <c r="K223" s="10"/>
      <c r="L223" s="10"/>
      <c r="M223" s="10"/>
      <c r="N223" s="10"/>
      <c r="O223" s="10"/>
      <c r="P223" s="10"/>
      <c r="Q223" s="12"/>
      <c r="R223" s="13"/>
      <c r="S223" s="43" t="str">
        <f t="shared" ref="S223:S231" si="30">IF(Q223="","",R223/Q223*100)</f>
        <v/>
      </c>
      <c r="T223" s="17"/>
      <c r="U223" s="10"/>
      <c r="V223" s="169"/>
      <c r="W223" s="170"/>
      <c r="X223" s="171" t="str">
        <f t="shared" ref="X223:X231" si="31">IF(V223="","",W223/V223*100)</f>
        <v/>
      </c>
      <c r="Y223" s="10"/>
      <c r="Z223" s="10"/>
    </row>
    <row r="224" spans="1:29" ht="18" hidden="1" customHeight="1" thickTop="1" thickBot="1">
      <c r="A224" s="270"/>
      <c r="B224" s="28" t="s">
        <v>252</v>
      </c>
      <c r="C224" s="25"/>
      <c r="D224" s="25"/>
      <c r="E224" s="25"/>
      <c r="F224" s="25"/>
      <c r="G224" s="25"/>
      <c r="H224" s="25"/>
      <c r="I224" s="25"/>
      <c r="J224" s="25"/>
      <c r="K224" s="25"/>
      <c r="L224" s="25"/>
      <c r="M224" s="25"/>
      <c r="N224" s="25"/>
      <c r="O224" s="25"/>
      <c r="P224" s="10"/>
      <c r="Q224" s="12"/>
      <c r="R224" s="13"/>
      <c r="S224" s="43" t="str">
        <f t="shared" si="30"/>
        <v/>
      </c>
      <c r="T224" s="17"/>
      <c r="U224" s="10"/>
      <c r="V224" s="169"/>
      <c r="W224" s="170"/>
      <c r="X224" s="171" t="str">
        <f t="shared" si="31"/>
        <v/>
      </c>
      <c r="Y224" s="10"/>
      <c r="Z224" s="10"/>
    </row>
    <row r="225" spans="1:29" ht="18" hidden="1" customHeight="1" thickTop="1" thickBot="1">
      <c r="A225" s="270"/>
      <c r="B225" s="28" t="s">
        <v>253</v>
      </c>
      <c r="C225" s="25"/>
      <c r="D225" s="25"/>
      <c r="E225" s="25"/>
      <c r="F225" s="25"/>
      <c r="G225" s="25"/>
      <c r="H225" s="25"/>
      <c r="I225" s="25"/>
      <c r="J225" s="25"/>
      <c r="K225" s="25"/>
      <c r="L225" s="25"/>
      <c r="M225" s="25"/>
      <c r="N225" s="25"/>
      <c r="O225" s="25"/>
      <c r="P225" s="10"/>
      <c r="Q225" s="12"/>
      <c r="R225" s="13"/>
      <c r="S225" s="43" t="str">
        <f t="shared" si="30"/>
        <v/>
      </c>
      <c r="T225" s="17"/>
      <c r="U225" s="10"/>
      <c r="V225" s="169"/>
      <c r="W225" s="170"/>
      <c r="X225" s="171" t="str">
        <f t="shared" si="31"/>
        <v/>
      </c>
      <c r="Y225" s="10"/>
      <c r="Z225" s="10"/>
    </row>
    <row r="226" spans="1:29" ht="18" hidden="1" customHeight="1" thickTop="1" thickBot="1">
      <c r="A226" s="270"/>
      <c r="B226" s="28" t="s">
        <v>254</v>
      </c>
      <c r="C226" s="18"/>
      <c r="D226" s="18"/>
      <c r="E226" s="18"/>
      <c r="F226" s="18"/>
      <c r="G226" s="18"/>
      <c r="H226" s="18"/>
      <c r="I226" s="18"/>
      <c r="J226" s="18"/>
      <c r="K226" s="18"/>
      <c r="L226" s="18"/>
      <c r="M226" s="18"/>
      <c r="N226" s="18"/>
      <c r="O226" s="18"/>
      <c r="P226" s="10"/>
      <c r="Q226" s="12"/>
      <c r="R226" s="13"/>
      <c r="S226" s="43" t="str">
        <f t="shared" si="30"/>
        <v/>
      </c>
      <c r="T226" s="17"/>
      <c r="U226" s="10"/>
      <c r="V226" s="169"/>
      <c r="W226" s="170"/>
      <c r="X226" s="171" t="str">
        <f t="shared" si="31"/>
        <v/>
      </c>
      <c r="Y226" s="10"/>
      <c r="Z226" s="10"/>
    </row>
    <row r="227" spans="1:29" ht="18" hidden="1" customHeight="1" thickTop="1" thickBot="1">
      <c r="A227" s="270"/>
      <c r="B227" s="28" t="s">
        <v>255</v>
      </c>
      <c r="C227" s="18"/>
      <c r="D227" s="18"/>
      <c r="E227" s="18"/>
      <c r="F227" s="18"/>
      <c r="G227" s="18"/>
      <c r="H227" s="18"/>
      <c r="I227" s="18"/>
      <c r="J227" s="18"/>
      <c r="K227" s="18"/>
      <c r="L227" s="18"/>
      <c r="M227" s="18"/>
      <c r="N227" s="18"/>
      <c r="O227" s="18"/>
      <c r="P227" s="10"/>
      <c r="Q227" s="12"/>
      <c r="R227" s="13"/>
      <c r="S227" s="43" t="str">
        <f t="shared" si="30"/>
        <v/>
      </c>
      <c r="T227" s="17"/>
      <c r="U227" s="10"/>
      <c r="V227" s="169"/>
      <c r="W227" s="170"/>
      <c r="X227" s="171" t="str">
        <f t="shared" si="31"/>
        <v/>
      </c>
      <c r="Y227" s="10"/>
      <c r="Z227" s="10"/>
    </row>
    <row r="228" spans="1:29" ht="18" hidden="1" customHeight="1" thickTop="1" thickBot="1">
      <c r="A228" s="270"/>
      <c r="B228" s="28" t="s">
        <v>256</v>
      </c>
      <c r="C228" s="18"/>
      <c r="D228" s="18"/>
      <c r="E228" s="18"/>
      <c r="F228" s="18"/>
      <c r="G228" s="18"/>
      <c r="H228" s="18"/>
      <c r="I228" s="18"/>
      <c r="J228" s="18"/>
      <c r="K228" s="18"/>
      <c r="L228" s="18"/>
      <c r="M228" s="18"/>
      <c r="N228" s="18"/>
      <c r="O228" s="18"/>
      <c r="P228" s="10"/>
      <c r="Q228" s="12"/>
      <c r="R228" s="13"/>
      <c r="S228" s="43" t="str">
        <f t="shared" si="30"/>
        <v/>
      </c>
      <c r="T228" s="17"/>
      <c r="U228" s="10"/>
      <c r="V228" s="169"/>
      <c r="W228" s="170"/>
      <c r="X228" s="171" t="str">
        <f t="shared" si="31"/>
        <v/>
      </c>
      <c r="Y228" s="10"/>
      <c r="Z228" s="10"/>
    </row>
    <row r="229" spans="1:29" ht="18" hidden="1" customHeight="1" thickTop="1" thickBot="1">
      <c r="A229" s="270"/>
      <c r="B229" s="28" t="s">
        <v>257</v>
      </c>
      <c r="C229" s="18"/>
      <c r="D229" s="18"/>
      <c r="E229" s="18"/>
      <c r="F229" s="18"/>
      <c r="G229" s="18"/>
      <c r="H229" s="18"/>
      <c r="I229" s="18"/>
      <c r="J229" s="18"/>
      <c r="K229" s="18"/>
      <c r="L229" s="18"/>
      <c r="M229" s="18"/>
      <c r="N229" s="18"/>
      <c r="O229" s="18"/>
      <c r="P229" s="10"/>
      <c r="Q229" s="12"/>
      <c r="R229" s="13"/>
      <c r="S229" s="43" t="str">
        <f t="shared" si="30"/>
        <v/>
      </c>
      <c r="T229" s="17"/>
      <c r="U229" s="10"/>
      <c r="V229" s="169"/>
      <c r="W229" s="170"/>
      <c r="X229" s="171" t="str">
        <f t="shared" si="31"/>
        <v/>
      </c>
      <c r="Y229" s="10"/>
      <c r="Z229" s="10"/>
    </row>
    <row r="230" spans="1:29" ht="18" hidden="1" customHeight="1" thickTop="1" thickBot="1">
      <c r="A230" s="270"/>
      <c r="B230" s="28" t="s">
        <v>258</v>
      </c>
      <c r="C230" s="18"/>
      <c r="D230" s="18"/>
      <c r="E230" s="18"/>
      <c r="F230" s="18"/>
      <c r="G230" s="18"/>
      <c r="H230" s="18"/>
      <c r="I230" s="18"/>
      <c r="J230" s="18"/>
      <c r="K230" s="18"/>
      <c r="L230" s="18"/>
      <c r="M230" s="18"/>
      <c r="N230" s="18"/>
      <c r="O230" s="18"/>
      <c r="P230" s="10"/>
      <c r="Q230" s="12"/>
      <c r="R230" s="13"/>
      <c r="S230" s="43" t="str">
        <f t="shared" si="30"/>
        <v/>
      </c>
      <c r="T230" s="17"/>
      <c r="U230" s="10"/>
      <c r="V230" s="169"/>
      <c r="W230" s="170"/>
      <c r="X230" s="171" t="str">
        <f t="shared" si="31"/>
        <v/>
      </c>
      <c r="Y230" s="10"/>
      <c r="Z230" s="10"/>
    </row>
    <row r="231" spans="1:29" ht="18" hidden="1" customHeight="1" thickTop="1" thickBot="1">
      <c r="A231" s="270"/>
      <c r="B231" s="28" t="s">
        <v>259</v>
      </c>
      <c r="C231" s="18"/>
      <c r="D231" s="18"/>
      <c r="E231" s="18"/>
      <c r="F231" s="18"/>
      <c r="G231" s="18"/>
      <c r="H231" s="18"/>
      <c r="I231" s="18"/>
      <c r="J231" s="18"/>
      <c r="K231" s="18"/>
      <c r="L231" s="18"/>
      <c r="M231" s="18"/>
      <c r="N231" s="18"/>
      <c r="O231" s="18"/>
      <c r="P231" s="10"/>
      <c r="Q231" s="12"/>
      <c r="R231" s="13"/>
      <c r="S231" s="43" t="str">
        <f t="shared" si="30"/>
        <v/>
      </c>
      <c r="T231" s="17"/>
      <c r="U231" s="10"/>
      <c r="V231" s="169"/>
      <c r="W231" s="170"/>
      <c r="X231" s="171" t="str">
        <f t="shared" si="31"/>
        <v/>
      </c>
      <c r="Y231" s="10"/>
      <c r="Z231" s="10"/>
    </row>
    <row r="232" spans="1:29" ht="18" hidden="1" customHeight="1" thickTop="1" thickBot="1">
      <c r="A232" s="270"/>
      <c r="B232" s="28" t="s">
        <v>260</v>
      </c>
      <c r="C232" s="18"/>
      <c r="D232" s="18"/>
      <c r="E232" s="18"/>
      <c r="F232" s="18"/>
      <c r="G232" s="18"/>
      <c r="H232" s="18"/>
      <c r="I232" s="18"/>
      <c r="J232" s="18"/>
      <c r="K232" s="18"/>
      <c r="L232" s="18"/>
      <c r="M232" s="18"/>
      <c r="N232" s="18"/>
      <c r="O232" s="18"/>
      <c r="P232" s="10"/>
      <c r="Q232" s="12"/>
      <c r="R232" s="13"/>
      <c r="S232" s="43"/>
      <c r="T232" s="17"/>
      <c r="U232" s="10"/>
      <c r="V232" s="169"/>
      <c r="W232" s="170"/>
      <c r="X232" s="171"/>
      <c r="Y232" s="10"/>
      <c r="Z232" s="10"/>
    </row>
    <row r="233" spans="1:29" ht="18" hidden="1" customHeight="1" thickTop="1" thickBot="1">
      <c r="A233" s="270"/>
      <c r="B233" s="28" t="s">
        <v>305</v>
      </c>
      <c r="C233" s="18"/>
      <c r="D233" s="18"/>
      <c r="E233" s="18"/>
      <c r="F233" s="18"/>
      <c r="G233" s="18"/>
      <c r="H233" s="18"/>
      <c r="I233" s="18"/>
      <c r="J233" s="18"/>
      <c r="K233" s="18"/>
      <c r="L233" s="18"/>
      <c r="M233" s="18"/>
      <c r="N233" s="18"/>
      <c r="O233" s="18"/>
      <c r="P233" s="10"/>
      <c r="Q233" s="12"/>
      <c r="R233" s="13"/>
      <c r="S233" s="43"/>
      <c r="T233" s="17"/>
      <c r="U233" s="10"/>
      <c r="V233" s="169"/>
      <c r="W233" s="170"/>
      <c r="X233" s="171"/>
      <c r="Y233" s="10"/>
      <c r="Z233" s="10"/>
    </row>
    <row r="234" spans="1:29" ht="18" hidden="1" customHeight="1" thickTop="1" thickBot="1">
      <c r="A234" s="270"/>
      <c r="B234" s="28" t="s">
        <v>306</v>
      </c>
      <c r="C234" s="18"/>
      <c r="D234" s="18"/>
      <c r="E234" s="18"/>
      <c r="F234" s="18"/>
      <c r="G234" s="18"/>
      <c r="H234" s="18"/>
      <c r="I234" s="18"/>
      <c r="J234" s="18"/>
      <c r="K234" s="18"/>
      <c r="L234" s="18"/>
      <c r="M234" s="18"/>
      <c r="N234" s="18"/>
      <c r="O234" s="18"/>
      <c r="P234" s="10"/>
      <c r="Q234" s="12"/>
      <c r="R234" s="13"/>
      <c r="S234" s="43"/>
      <c r="T234" s="17"/>
      <c r="U234" s="10"/>
      <c r="V234" s="169"/>
      <c r="W234" s="170"/>
      <c r="X234" s="171"/>
      <c r="Y234" s="10"/>
      <c r="Z234" s="10"/>
    </row>
    <row r="235" spans="1:29" ht="18" hidden="1" customHeight="1" thickTop="1" thickBot="1">
      <c r="A235" s="270"/>
      <c r="B235" s="28" t="s">
        <v>307</v>
      </c>
      <c r="C235" s="18"/>
      <c r="D235" s="18"/>
      <c r="E235" s="18"/>
      <c r="F235" s="18"/>
      <c r="G235" s="18"/>
      <c r="H235" s="18"/>
      <c r="I235" s="18"/>
      <c r="J235" s="18"/>
      <c r="K235" s="18"/>
      <c r="L235" s="18"/>
      <c r="M235" s="18"/>
      <c r="N235" s="18"/>
      <c r="O235" s="18"/>
      <c r="P235" s="10"/>
      <c r="Q235" s="12"/>
      <c r="R235" s="13"/>
      <c r="S235" s="43"/>
      <c r="T235" s="17"/>
      <c r="U235" s="10"/>
      <c r="V235" s="169"/>
      <c r="W235" s="170"/>
      <c r="X235" s="171"/>
      <c r="Y235" s="10"/>
      <c r="Z235" s="10"/>
    </row>
    <row r="236" spans="1:29" ht="18" hidden="1" customHeight="1" thickTop="1" thickBot="1">
      <c r="A236" s="270"/>
      <c r="B236" s="28" t="s">
        <v>308</v>
      </c>
      <c r="C236" s="18"/>
      <c r="D236" s="18"/>
      <c r="E236" s="18"/>
      <c r="F236" s="18"/>
      <c r="G236" s="18"/>
      <c r="H236" s="18"/>
      <c r="I236" s="18"/>
      <c r="J236" s="18"/>
      <c r="K236" s="18"/>
      <c r="L236" s="18"/>
      <c r="M236" s="18"/>
      <c r="N236" s="18"/>
      <c r="O236" s="18"/>
      <c r="P236" s="10"/>
      <c r="Q236" s="12"/>
      <c r="R236" s="13"/>
      <c r="S236" s="43"/>
      <c r="T236" s="17"/>
      <c r="U236" s="10"/>
      <c r="V236" s="169"/>
      <c r="W236" s="170"/>
      <c r="X236" s="171"/>
      <c r="Y236" s="10"/>
      <c r="Z236" s="10"/>
    </row>
    <row r="237" spans="1:29" ht="18" hidden="1" customHeight="1" thickTop="1" thickBot="1">
      <c r="A237" s="270"/>
      <c r="B237" s="28" t="s">
        <v>309</v>
      </c>
      <c r="C237" s="18"/>
      <c r="D237" s="18"/>
      <c r="E237" s="18"/>
      <c r="F237" s="18"/>
      <c r="G237" s="18"/>
      <c r="H237" s="18"/>
      <c r="I237" s="18"/>
      <c r="J237" s="18"/>
      <c r="K237" s="18"/>
      <c r="L237" s="18"/>
      <c r="M237" s="18"/>
      <c r="N237" s="18"/>
      <c r="O237" s="18"/>
      <c r="P237" s="10"/>
      <c r="Q237" s="12"/>
      <c r="R237" s="13"/>
      <c r="S237" s="43"/>
      <c r="T237" s="17"/>
      <c r="U237" s="10"/>
      <c r="V237" s="169"/>
      <c r="W237" s="170"/>
      <c r="X237" s="171"/>
      <c r="Y237" s="10"/>
      <c r="Z237" s="10"/>
    </row>
    <row r="238" spans="1:29" ht="18" hidden="1" customHeight="1" thickTop="1" thickBot="1">
      <c r="A238" s="270"/>
      <c r="B238" s="28"/>
      <c r="C238" s="29">
        <f>Plan!B200</f>
        <v>0</v>
      </c>
      <c r="D238" s="29"/>
      <c r="E238" s="29"/>
      <c r="F238" s="29"/>
      <c r="G238" s="29"/>
      <c r="H238" s="29"/>
      <c r="I238" s="29"/>
      <c r="J238" s="29"/>
      <c r="K238" s="29"/>
      <c r="L238" s="29"/>
      <c r="M238" s="29"/>
      <c r="N238" s="29"/>
      <c r="O238" s="29"/>
      <c r="P238" s="262"/>
      <c r="Q238" s="262"/>
      <c r="R238" s="262"/>
      <c r="S238" s="262"/>
      <c r="T238" s="262"/>
      <c r="U238" s="262"/>
      <c r="V238" s="262"/>
      <c r="W238" s="262"/>
      <c r="X238" s="262"/>
      <c r="Y238" s="262"/>
      <c r="Z238" s="198"/>
      <c r="AB238" s="48">
        <f>SUM(Q239:Q248)</f>
        <v>0</v>
      </c>
      <c r="AC238" s="48">
        <f>SUM(R239:R248)</f>
        <v>0</v>
      </c>
    </row>
    <row r="239" spans="1:29" ht="14.25" hidden="1" thickTop="1" thickBot="1">
      <c r="A239" s="270"/>
      <c r="B239" s="28" t="s">
        <v>261</v>
      </c>
      <c r="C239" s="10"/>
      <c r="D239" s="10"/>
      <c r="E239" s="10"/>
      <c r="F239" s="10"/>
      <c r="G239" s="10"/>
      <c r="H239" s="10"/>
      <c r="I239" s="10"/>
      <c r="J239" s="10"/>
      <c r="K239" s="10"/>
      <c r="L239" s="10"/>
      <c r="M239" s="10"/>
      <c r="N239" s="10"/>
      <c r="O239" s="10"/>
      <c r="P239" s="11"/>
      <c r="Q239" s="11"/>
      <c r="R239" s="27"/>
      <c r="S239" s="43" t="str">
        <f t="shared" ref="S239:S248" si="32">IF(Q239="","",R239/Q239*100)</f>
        <v/>
      </c>
      <c r="T239" s="11"/>
      <c r="U239" s="11"/>
      <c r="V239" s="11"/>
      <c r="W239" s="27"/>
      <c r="X239" s="43" t="str">
        <f t="shared" ref="X239:X248" si="33">IF(V239="","",W239/V239*100)</f>
        <v/>
      </c>
      <c r="Y239" s="11"/>
      <c r="Z239" s="11"/>
      <c r="AB239" s="49"/>
      <c r="AC239" s="49"/>
    </row>
    <row r="240" spans="1:29" ht="18" hidden="1" customHeight="1" thickTop="1" thickBot="1">
      <c r="A240" s="270"/>
      <c r="B240" s="28" t="s">
        <v>262</v>
      </c>
      <c r="C240" s="10"/>
      <c r="D240" s="10"/>
      <c r="E240" s="10"/>
      <c r="F240" s="10"/>
      <c r="G240" s="10"/>
      <c r="H240" s="10"/>
      <c r="I240" s="10"/>
      <c r="J240" s="10"/>
      <c r="K240" s="10"/>
      <c r="L240" s="10"/>
      <c r="M240" s="10"/>
      <c r="N240" s="10"/>
      <c r="O240" s="10"/>
      <c r="P240" s="11"/>
      <c r="Q240" s="11"/>
      <c r="R240" s="27"/>
      <c r="S240" s="43" t="str">
        <f t="shared" si="32"/>
        <v/>
      </c>
      <c r="T240" s="11"/>
      <c r="U240" s="11"/>
      <c r="V240" s="11"/>
      <c r="W240" s="27"/>
      <c r="X240" s="43" t="str">
        <f t="shared" si="33"/>
        <v/>
      </c>
      <c r="Y240" s="11"/>
      <c r="Z240" s="11"/>
      <c r="AB240" s="49"/>
      <c r="AC240" s="49"/>
    </row>
    <row r="241" spans="1:29" ht="18" hidden="1" customHeight="1" thickTop="1" thickBot="1">
      <c r="A241" s="270"/>
      <c r="B241" s="28" t="s">
        <v>263</v>
      </c>
      <c r="C241" s="10"/>
      <c r="D241" s="10"/>
      <c r="E241" s="10"/>
      <c r="F241" s="10"/>
      <c r="G241" s="10"/>
      <c r="H241" s="10"/>
      <c r="I241" s="10"/>
      <c r="J241" s="10"/>
      <c r="K241" s="10"/>
      <c r="L241" s="10"/>
      <c r="M241" s="10"/>
      <c r="N241" s="10"/>
      <c r="O241" s="10"/>
      <c r="P241" s="11"/>
      <c r="Q241" s="11"/>
      <c r="R241" s="27"/>
      <c r="S241" s="43" t="str">
        <f t="shared" si="32"/>
        <v/>
      </c>
      <c r="T241" s="11"/>
      <c r="U241" s="11"/>
      <c r="V241" s="11"/>
      <c r="W241" s="27"/>
      <c r="X241" s="43" t="str">
        <f t="shared" si="33"/>
        <v/>
      </c>
      <c r="Y241" s="11"/>
      <c r="Z241" s="11"/>
      <c r="AB241" s="49"/>
      <c r="AC241" s="49"/>
    </row>
    <row r="242" spans="1:29" ht="18" hidden="1" customHeight="1" thickTop="1" thickBot="1">
      <c r="A242" s="270"/>
      <c r="B242" s="28" t="s">
        <v>264</v>
      </c>
      <c r="D242" s="10"/>
      <c r="E242" s="10"/>
      <c r="F242" s="10"/>
      <c r="G242" s="10"/>
      <c r="H242" s="10"/>
      <c r="I242" s="10"/>
      <c r="J242" s="10"/>
      <c r="K242" s="10"/>
      <c r="L242" s="10"/>
      <c r="M242" s="10"/>
      <c r="N242" s="10"/>
      <c r="O242" s="10"/>
      <c r="P242" s="11"/>
      <c r="Q242" s="11"/>
      <c r="R242" s="27"/>
      <c r="S242" s="43" t="str">
        <f t="shared" si="32"/>
        <v/>
      </c>
      <c r="T242" s="11"/>
      <c r="U242" s="11"/>
      <c r="V242" s="11"/>
      <c r="W242" s="27"/>
      <c r="X242" s="43" t="str">
        <f t="shared" si="33"/>
        <v/>
      </c>
      <c r="Y242" s="11"/>
      <c r="Z242" s="11"/>
      <c r="AB242" s="49"/>
      <c r="AC242" s="49"/>
    </row>
    <row r="243" spans="1:29" ht="18" hidden="1" customHeight="1" thickTop="1" thickBot="1">
      <c r="A243" s="270"/>
      <c r="B243" s="28" t="s">
        <v>265</v>
      </c>
      <c r="C243" s="30"/>
      <c r="D243" s="30"/>
      <c r="E243" s="30"/>
      <c r="F243" s="30"/>
      <c r="G243" s="30"/>
      <c r="H243" s="30"/>
      <c r="I243" s="30"/>
      <c r="J243" s="30"/>
      <c r="K243" s="30"/>
      <c r="L243" s="30"/>
      <c r="M243" s="30"/>
      <c r="N243" s="30"/>
      <c r="O243" s="30"/>
      <c r="P243" s="11"/>
      <c r="Q243" s="11"/>
      <c r="R243" s="27"/>
      <c r="S243" s="43" t="str">
        <f t="shared" si="32"/>
        <v/>
      </c>
      <c r="T243" s="11"/>
      <c r="U243" s="11"/>
      <c r="V243" s="11"/>
      <c r="W243" s="27"/>
      <c r="X243" s="43" t="str">
        <f t="shared" si="33"/>
        <v/>
      </c>
      <c r="Y243" s="11"/>
      <c r="Z243" s="11"/>
      <c r="AB243" s="49"/>
      <c r="AC243" s="49"/>
    </row>
    <row r="244" spans="1:29" ht="18" hidden="1" customHeight="1" thickTop="1" thickBot="1">
      <c r="A244" s="270"/>
      <c r="B244" s="28" t="s">
        <v>266</v>
      </c>
      <c r="C244" s="30"/>
      <c r="D244" s="30"/>
      <c r="E244" s="30"/>
      <c r="F244" s="30"/>
      <c r="G244" s="30"/>
      <c r="H244" s="30"/>
      <c r="I244" s="30"/>
      <c r="J244" s="30"/>
      <c r="K244" s="30"/>
      <c r="L244" s="30"/>
      <c r="M244" s="30"/>
      <c r="N244" s="30"/>
      <c r="O244" s="30"/>
      <c r="P244" s="11"/>
      <c r="Q244" s="11"/>
      <c r="R244" s="27"/>
      <c r="S244" s="43" t="str">
        <f t="shared" si="32"/>
        <v/>
      </c>
      <c r="T244" s="11"/>
      <c r="U244" s="11"/>
      <c r="V244" s="11"/>
      <c r="W244" s="27"/>
      <c r="X244" s="43" t="str">
        <f t="shared" si="33"/>
        <v/>
      </c>
      <c r="Y244" s="11"/>
      <c r="Z244" s="11"/>
      <c r="AB244" s="49"/>
      <c r="AC244" s="49"/>
    </row>
    <row r="245" spans="1:29" ht="18" hidden="1" customHeight="1" thickTop="1" thickBot="1">
      <c r="A245" s="270"/>
      <c r="B245" s="28" t="s">
        <v>267</v>
      </c>
      <c r="C245" s="30"/>
      <c r="D245" s="30"/>
      <c r="E245" s="30"/>
      <c r="F245" s="30"/>
      <c r="G245" s="30"/>
      <c r="H245" s="30"/>
      <c r="I245" s="30"/>
      <c r="J245" s="30"/>
      <c r="K245" s="30"/>
      <c r="L245" s="30"/>
      <c r="M245" s="30"/>
      <c r="N245" s="30"/>
      <c r="O245" s="30"/>
      <c r="P245" s="11"/>
      <c r="Q245" s="11"/>
      <c r="R245" s="27"/>
      <c r="S245" s="43" t="str">
        <f t="shared" si="32"/>
        <v/>
      </c>
      <c r="T245" s="11"/>
      <c r="U245" s="11"/>
      <c r="V245" s="11"/>
      <c r="W245" s="27"/>
      <c r="X245" s="43" t="str">
        <f t="shared" si="33"/>
        <v/>
      </c>
      <c r="Y245" s="11"/>
      <c r="Z245" s="11"/>
      <c r="AB245" s="49"/>
      <c r="AC245" s="49"/>
    </row>
    <row r="246" spans="1:29" ht="18" hidden="1" customHeight="1" thickTop="1" thickBot="1">
      <c r="A246" s="270"/>
      <c r="B246" s="28" t="s">
        <v>268</v>
      </c>
      <c r="C246" s="30"/>
      <c r="D246" s="30"/>
      <c r="E246" s="30"/>
      <c r="F246" s="30"/>
      <c r="G246" s="30"/>
      <c r="H246" s="30"/>
      <c r="I246" s="30"/>
      <c r="J246" s="30"/>
      <c r="K246" s="30"/>
      <c r="L246" s="30"/>
      <c r="M246" s="30"/>
      <c r="N246" s="30"/>
      <c r="O246" s="30"/>
      <c r="P246" s="11"/>
      <c r="Q246" s="11"/>
      <c r="R246" s="27"/>
      <c r="S246" s="43" t="str">
        <f t="shared" si="32"/>
        <v/>
      </c>
      <c r="T246" s="11"/>
      <c r="U246" s="11"/>
      <c r="V246" s="11"/>
      <c r="W246" s="27"/>
      <c r="X246" s="43" t="str">
        <f t="shared" si="33"/>
        <v/>
      </c>
      <c r="Y246" s="11"/>
      <c r="Z246" s="11"/>
      <c r="AB246" s="49"/>
      <c r="AC246" s="49"/>
    </row>
    <row r="247" spans="1:29" ht="18" hidden="1" customHeight="1" thickTop="1" thickBot="1">
      <c r="A247" s="270"/>
      <c r="B247" s="28" t="s">
        <v>269</v>
      </c>
      <c r="C247" s="30"/>
      <c r="D247" s="30"/>
      <c r="E247" s="30"/>
      <c r="F247" s="30"/>
      <c r="G247" s="30"/>
      <c r="H247" s="30"/>
      <c r="I247" s="30"/>
      <c r="J247" s="30"/>
      <c r="K247" s="30"/>
      <c r="L247" s="30"/>
      <c r="M247" s="30"/>
      <c r="N247" s="30"/>
      <c r="O247" s="30"/>
      <c r="P247" s="11"/>
      <c r="Q247" s="11"/>
      <c r="R247" s="27"/>
      <c r="S247" s="43" t="str">
        <f t="shared" si="32"/>
        <v/>
      </c>
      <c r="T247" s="11"/>
      <c r="U247" s="11"/>
      <c r="V247" s="11"/>
      <c r="W247" s="27"/>
      <c r="X247" s="43" t="str">
        <f t="shared" si="33"/>
        <v/>
      </c>
      <c r="Y247" s="11"/>
      <c r="Z247" s="11"/>
      <c r="AB247" s="49"/>
      <c r="AC247" s="49"/>
    </row>
    <row r="248" spans="1:29" ht="18" hidden="1" customHeight="1" thickTop="1" thickBot="1">
      <c r="A248" s="270"/>
      <c r="B248" s="28" t="s">
        <v>270</v>
      </c>
      <c r="C248" s="10"/>
      <c r="D248" s="10"/>
      <c r="E248" s="10"/>
      <c r="F248" s="10"/>
      <c r="G248" s="10"/>
      <c r="H248" s="10"/>
      <c r="I248" s="10"/>
      <c r="J248" s="10"/>
      <c r="K248" s="10"/>
      <c r="L248" s="10"/>
      <c r="M248" s="10"/>
      <c r="N248" s="10"/>
      <c r="O248" s="10"/>
      <c r="P248" s="10"/>
      <c r="Q248" s="12"/>
      <c r="R248" s="13"/>
      <c r="S248" s="43" t="str">
        <f t="shared" si="32"/>
        <v/>
      </c>
      <c r="T248" s="17"/>
      <c r="U248" s="10"/>
      <c r="V248" s="15"/>
      <c r="W248" s="16"/>
      <c r="X248" s="43" t="str">
        <f t="shared" si="33"/>
        <v/>
      </c>
      <c r="Y248" s="10"/>
      <c r="Z248" s="10"/>
    </row>
    <row r="249" spans="1:29" ht="33.75" customHeight="1" thickTop="1" thickBot="1">
      <c r="A249" s="265" t="str">
        <f>Plan!B20</f>
        <v>Stratejik Amaç 3. Hizmetlerimizin Kalitesini Yükseltmek</v>
      </c>
      <c r="B249" s="32"/>
      <c r="C249" s="33" t="str">
        <f>Plan!B21</f>
        <v>Hedef 3.1. Üyelerimizin komite ve sektörel bazda, nitelikli biçimde, bir araya gelmeleri sağlanacaktır.</v>
      </c>
      <c r="D249" s="33"/>
      <c r="E249" s="33"/>
      <c r="F249" s="33"/>
      <c r="G249" s="33"/>
      <c r="H249" s="33"/>
      <c r="I249" s="33"/>
      <c r="J249" s="33"/>
      <c r="K249" s="33"/>
      <c r="L249" s="33"/>
      <c r="M249" s="33"/>
      <c r="N249" s="33"/>
      <c r="O249" s="33"/>
      <c r="P249" s="260"/>
      <c r="Q249" s="260"/>
      <c r="R249" s="260"/>
      <c r="S249" s="260"/>
      <c r="T249" s="260"/>
      <c r="U249" s="260"/>
      <c r="V249" s="260"/>
      <c r="W249" s="260"/>
      <c r="X249" s="260"/>
      <c r="Y249" s="260"/>
      <c r="Z249" s="196"/>
      <c r="AB249" s="189">
        <f>SUM(Q250:Q269)</f>
        <v>13500</v>
      </c>
      <c r="AC249" s="189">
        <f>SUM(R250:R269)</f>
        <v>0</v>
      </c>
    </row>
    <row r="250" spans="1:29" ht="27" thickTop="1" thickBot="1">
      <c r="A250" s="266"/>
      <c r="B250" s="32" t="s">
        <v>137</v>
      </c>
      <c r="C250" s="34" t="s">
        <v>497</v>
      </c>
      <c r="D250" s="25"/>
      <c r="E250" s="25"/>
      <c r="F250" s="25"/>
      <c r="G250" s="25"/>
      <c r="H250" s="25"/>
      <c r="I250" s="25"/>
      <c r="J250" s="25"/>
      <c r="K250" s="184"/>
      <c r="L250" s="184"/>
      <c r="M250" s="184"/>
      <c r="N250" s="184"/>
      <c r="O250" s="25"/>
      <c r="P250" s="10" t="s">
        <v>517</v>
      </c>
      <c r="Q250" s="12">
        <v>12000</v>
      </c>
      <c r="R250" s="13"/>
      <c r="S250" s="43">
        <f t="shared" ref="S250:S264" si="34">IF(Q250="","",R250/Q250*100)</f>
        <v>0</v>
      </c>
      <c r="T250" s="17" t="s">
        <v>561</v>
      </c>
      <c r="U250" s="10" t="s">
        <v>512</v>
      </c>
      <c r="V250" s="169">
        <v>5</v>
      </c>
      <c r="W250" s="173"/>
      <c r="X250" s="171">
        <f t="shared" ref="X250:X269" si="35">IF(V250="","",W250/V250*100)</f>
        <v>0</v>
      </c>
      <c r="Y250" s="11"/>
      <c r="Z250" s="11" t="s">
        <v>580</v>
      </c>
      <c r="AA250" s="23"/>
      <c r="AB250" s="49"/>
      <c r="AC250" s="49"/>
    </row>
    <row r="251" spans="1:29" ht="25.5" customHeight="1" thickTop="1" thickBot="1">
      <c r="A251" s="266"/>
      <c r="B251" s="32" t="s">
        <v>138</v>
      </c>
      <c r="C251" s="34" t="s">
        <v>511</v>
      </c>
      <c r="D251" s="184"/>
      <c r="E251" s="34"/>
      <c r="F251" s="25"/>
      <c r="G251" s="184"/>
      <c r="H251" s="34"/>
      <c r="I251" s="25"/>
      <c r="J251" s="184"/>
      <c r="K251" s="34"/>
      <c r="L251" s="34"/>
      <c r="M251" s="184"/>
      <c r="N251" s="34"/>
      <c r="O251" s="25"/>
      <c r="P251" s="10" t="s">
        <v>517</v>
      </c>
      <c r="Q251" s="11"/>
      <c r="R251" s="27"/>
      <c r="S251" s="43" t="str">
        <f t="shared" si="34"/>
        <v/>
      </c>
      <c r="T251" s="11"/>
      <c r="U251" s="11" t="s">
        <v>513</v>
      </c>
      <c r="V251" s="172">
        <v>4</v>
      </c>
      <c r="W251" s="173"/>
      <c r="X251" s="171">
        <f t="shared" si="35"/>
        <v>0</v>
      </c>
      <c r="Y251" s="11"/>
      <c r="Z251" s="11" t="s">
        <v>582</v>
      </c>
      <c r="AA251" s="23"/>
      <c r="AB251" s="49"/>
      <c r="AC251" s="49"/>
    </row>
    <row r="252" spans="1:29" ht="52.5" thickTop="1" thickBot="1">
      <c r="A252" s="266"/>
      <c r="B252" s="32" t="s">
        <v>139</v>
      </c>
      <c r="C252" s="34" t="s">
        <v>514</v>
      </c>
      <c r="D252" s="34"/>
      <c r="E252" s="34"/>
      <c r="F252" s="34"/>
      <c r="G252" s="34"/>
      <c r="H252" s="34"/>
      <c r="I252" s="34"/>
      <c r="J252" s="34"/>
      <c r="K252" s="34"/>
      <c r="L252" s="34"/>
      <c r="M252" s="34"/>
      <c r="N252" s="34"/>
      <c r="O252" s="184"/>
      <c r="P252" s="11" t="s">
        <v>502</v>
      </c>
      <c r="Q252" s="11">
        <v>500</v>
      </c>
      <c r="R252" s="27"/>
      <c r="S252" s="43">
        <f t="shared" si="34"/>
        <v>0</v>
      </c>
      <c r="T252" s="11" t="s">
        <v>562</v>
      </c>
      <c r="U252" s="11" t="s">
        <v>515</v>
      </c>
      <c r="V252" s="172">
        <v>5</v>
      </c>
      <c r="W252" s="173"/>
      <c r="X252" s="171">
        <f t="shared" si="35"/>
        <v>0</v>
      </c>
      <c r="Y252" s="11"/>
      <c r="Z252" s="11" t="s">
        <v>580</v>
      </c>
      <c r="AA252" s="23"/>
      <c r="AB252" s="49"/>
      <c r="AC252" s="49"/>
    </row>
    <row r="253" spans="1:29" ht="39.75" thickTop="1" thickBot="1">
      <c r="A253" s="266"/>
      <c r="B253" s="32" t="s">
        <v>140</v>
      </c>
      <c r="C253" s="34" t="s">
        <v>518</v>
      </c>
      <c r="D253" s="34"/>
      <c r="E253" s="34"/>
      <c r="F253" s="34"/>
      <c r="G253" s="184"/>
      <c r="H253" s="184"/>
      <c r="I253" s="184"/>
      <c r="J253" s="184"/>
      <c r="K253" s="184"/>
      <c r="L253" s="184"/>
      <c r="M253" s="184"/>
      <c r="N253" s="184"/>
      <c r="O253" s="184"/>
      <c r="P253" s="11" t="s">
        <v>502</v>
      </c>
      <c r="Q253" s="20">
        <v>1000</v>
      </c>
      <c r="R253" s="27"/>
      <c r="S253" s="43">
        <f t="shared" si="34"/>
        <v>0</v>
      </c>
      <c r="T253" s="11" t="s">
        <v>563</v>
      </c>
      <c r="U253" s="11" t="s">
        <v>516</v>
      </c>
      <c r="V253" s="172">
        <v>3</v>
      </c>
      <c r="W253" s="173"/>
      <c r="X253" s="171">
        <f t="shared" si="35"/>
        <v>0</v>
      </c>
      <c r="Y253" s="11"/>
      <c r="Z253" s="11" t="s">
        <v>582</v>
      </c>
      <c r="AA253" s="23"/>
      <c r="AB253" s="49"/>
      <c r="AC253" s="49"/>
    </row>
    <row r="254" spans="1:29" ht="18" customHeight="1" thickTop="1" thickBot="1">
      <c r="A254" s="266"/>
      <c r="B254" s="32" t="s">
        <v>141</v>
      </c>
      <c r="C254" s="34"/>
      <c r="D254" s="34"/>
      <c r="E254" s="34"/>
      <c r="F254" s="34"/>
      <c r="G254" s="34"/>
      <c r="H254" s="34"/>
      <c r="I254" s="34"/>
      <c r="J254" s="34"/>
      <c r="K254" s="34"/>
      <c r="L254" s="34"/>
      <c r="M254" s="34"/>
      <c r="N254" s="34"/>
      <c r="O254" s="34"/>
      <c r="P254" s="11"/>
      <c r="Q254" s="11"/>
      <c r="R254" s="27"/>
      <c r="S254" s="43" t="str">
        <f t="shared" si="34"/>
        <v/>
      </c>
      <c r="T254" s="11"/>
      <c r="U254" s="11"/>
      <c r="V254" s="172"/>
      <c r="W254" s="173"/>
      <c r="X254" s="171" t="str">
        <f t="shared" si="35"/>
        <v/>
      </c>
      <c r="Y254" s="11"/>
      <c r="Z254" s="11"/>
      <c r="AA254" s="23"/>
      <c r="AB254" s="49"/>
      <c r="AC254" s="49"/>
    </row>
    <row r="255" spans="1:29" ht="18" customHeight="1" thickTop="1" thickBot="1">
      <c r="A255" s="266"/>
      <c r="B255" s="32" t="s">
        <v>142</v>
      </c>
      <c r="C255" s="34"/>
      <c r="D255" s="34"/>
      <c r="E255" s="34"/>
      <c r="F255" s="34"/>
      <c r="G255" s="34"/>
      <c r="H255" s="34"/>
      <c r="I255" s="34"/>
      <c r="J255" s="34"/>
      <c r="K255" s="34"/>
      <c r="L255" s="34"/>
      <c r="M255" s="34"/>
      <c r="N255" s="34"/>
      <c r="O255" s="34"/>
      <c r="P255" s="11"/>
      <c r="Q255" s="11"/>
      <c r="R255" s="27"/>
      <c r="S255" s="43" t="str">
        <f t="shared" si="34"/>
        <v/>
      </c>
      <c r="T255" s="11"/>
      <c r="U255" s="11"/>
      <c r="V255" s="172"/>
      <c r="W255" s="173"/>
      <c r="X255" s="171" t="str">
        <f t="shared" si="35"/>
        <v/>
      </c>
      <c r="Y255" s="11"/>
      <c r="Z255" s="11"/>
      <c r="AA255" s="23"/>
      <c r="AB255" s="49"/>
      <c r="AC255" s="49"/>
    </row>
    <row r="256" spans="1:29" ht="14.25" thickTop="1" thickBot="1">
      <c r="A256" s="266"/>
      <c r="B256" s="32" t="s">
        <v>143</v>
      </c>
      <c r="C256" s="34"/>
      <c r="D256" s="34"/>
      <c r="E256" s="34"/>
      <c r="F256" s="34"/>
      <c r="G256" s="34"/>
      <c r="H256" s="34"/>
      <c r="I256" s="34"/>
      <c r="J256" s="34"/>
      <c r="K256" s="34"/>
      <c r="L256" s="34"/>
      <c r="M256" s="34"/>
      <c r="N256" s="34"/>
      <c r="O256" s="34"/>
      <c r="P256" s="11"/>
      <c r="Q256" s="11"/>
      <c r="R256" s="27"/>
      <c r="S256" s="43" t="str">
        <f t="shared" si="34"/>
        <v/>
      </c>
      <c r="T256" s="11"/>
      <c r="U256" s="11"/>
      <c r="V256" s="172"/>
      <c r="W256" s="173"/>
      <c r="X256" s="171" t="str">
        <f t="shared" si="35"/>
        <v/>
      </c>
      <c r="Y256" s="11"/>
      <c r="Z256" s="11"/>
      <c r="AA256" s="23"/>
      <c r="AB256" s="49"/>
      <c r="AC256" s="49"/>
    </row>
    <row r="257" spans="1:29" ht="18" customHeight="1" thickTop="1" thickBot="1">
      <c r="A257" s="266"/>
      <c r="B257" s="32" t="s">
        <v>144</v>
      </c>
      <c r="C257" s="34"/>
      <c r="D257" s="34"/>
      <c r="E257" s="34"/>
      <c r="F257" s="34"/>
      <c r="G257" s="34"/>
      <c r="H257" s="34"/>
      <c r="I257" s="34"/>
      <c r="J257" s="34"/>
      <c r="K257" s="34"/>
      <c r="L257" s="34"/>
      <c r="M257" s="34"/>
      <c r="N257" s="34"/>
      <c r="O257" s="34"/>
      <c r="P257" s="11"/>
      <c r="Q257" s="11"/>
      <c r="R257" s="27"/>
      <c r="S257" s="43" t="str">
        <f t="shared" si="34"/>
        <v/>
      </c>
      <c r="T257" s="11"/>
      <c r="U257" s="11"/>
      <c r="V257" s="172"/>
      <c r="W257" s="173"/>
      <c r="X257" s="171" t="str">
        <f t="shared" si="35"/>
        <v/>
      </c>
      <c r="Y257" s="11"/>
      <c r="Z257" s="11"/>
      <c r="AA257" s="23"/>
      <c r="AB257" s="49"/>
      <c r="AC257" s="49"/>
    </row>
    <row r="258" spans="1:29" ht="18" customHeight="1" thickTop="1" thickBot="1">
      <c r="A258" s="266"/>
      <c r="B258" s="32" t="s">
        <v>145</v>
      </c>
      <c r="C258" s="34"/>
      <c r="D258" s="34"/>
      <c r="E258" s="34"/>
      <c r="F258" s="34"/>
      <c r="G258" s="34"/>
      <c r="H258" s="34"/>
      <c r="I258" s="34"/>
      <c r="J258" s="34"/>
      <c r="K258" s="34"/>
      <c r="L258" s="34"/>
      <c r="M258" s="34"/>
      <c r="N258" s="34"/>
      <c r="O258" s="34"/>
      <c r="P258" s="11"/>
      <c r="Q258" s="11"/>
      <c r="R258" s="27"/>
      <c r="S258" s="43" t="str">
        <f t="shared" si="34"/>
        <v/>
      </c>
      <c r="T258" s="11"/>
      <c r="U258" s="11"/>
      <c r="V258" s="172"/>
      <c r="W258" s="173"/>
      <c r="X258" s="171" t="str">
        <f t="shared" si="35"/>
        <v/>
      </c>
      <c r="Y258" s="11"/>
      <c r="Z258" s="11"/>
      <c r="AA258" s="23"/>
      <c r="AB258" s="49"/>
      <c r="AC258" s="49"/>
    </row>
    <row r="259" spans="1:29" ht="18" customHeight="1" thickTop="1" thickBot="1">
      <c r="A259" s="266"/>
      <c r="B259" s="32" t="s">
        <v>146</v>
      </c>
      <c r="C259" s="34"/>
      <c r="D259" s="34"/>
      <c r="E259" s="34"/>
      <c r="F259" s="34"/>
      <c r="G259" s="34"/>
      <c r="H259" s="34"/>
      <c r="I259" s="34"/>
      <c r="J259" s="34"/>
      <c r="K259" s="34"/>
      <c r="L259" s="34"/>
      <c r="M259" s="34"/>
      <c r="N259" s="34"/>
      <c r="O259" s="34"/>
      <c r="P259" s="11"/>
      <c r="Q259" s="11"/>
      <c r="R259" s="27"/>
      <c r="S259" s="43" t="str">
        <f t="shared" si="34"/>
        <v/>
      </c>
      <c r="T259" s="11"/>
      <c r="U259" s="11"/>
      <c r="V259" s="172"/>
      <c r="W259" s="173"/>
      <c r="X259" s="171" t="str">
        <f t="shared" si="35"/>
        <v/>
      </c>
      <c r="Y259" s="11"/>
      <c r="Z259" s="11"/>
      <c r="AA259" s="23"/>
      <c r="AB259" s="49"/>
      <c r="AC259" s="49"/>
    </row>
    <row r="260" spans="1:29" ht="18" customHeight="1" thickTop="1" thickBot="1">
      <c r="A260" s="266"/>
      <c r="B260" s="32" t="s">
        <v>147</v>
      </c>
      <c r="C260" s="34"/>
      <c r="D260" s="34"/>
      <c r="E260" s="34"/>
      <c r="F260" s="34"/>
      <c r="G260" s="34"/>
      <c r="H260" s="34"/>
      <c r="I260" s="34"/>
      <c r="J260" s="34"/>
      <c r="K260" s="34"/>
      <c r="L260" s="34"/>
      <c r="M260" s="34"/>
      <c r="N260" s="34"/>
      <c r="O260" s="34"/>
      <c r="P260" s="11"/>
      <c r="Q260" s="11"/>
      <c r="R260" s="27"/>
      <c r="S260" s="43" t="str">
        <f t="shared" si="34"/>
        <v/>
      </c>
      <c r="T260" s="11"/>
      <c r="U260" s="11"/>
      <c r="V260" s="172"/>
      <c r="W260" s="173"/>
      <c r="X260" s="171" t="str">
        <f t="shared" si="35"/>
        <v/>
      </c>
      <c r="Y260" s="11"/>
      <c r="Z260" s="11"/>
      <c r="AA260" s="23"/>
      <c r="AB260" s="49"/>
      <c r="AC260" s="49"/>
    </row>
    <row r="261" spans="1:29" ht="18" customHeight="1" thickTop="1" thickBot="1">
      <c r="A261" s="266"/>
      <c r="B261" s="32" t="s">
        <v>148</v>
      </c>
      <c r="C261" s="10"/>
      <c r="D261" s="10"/>
      <c r="E261" s="10"/>
      <c r="F261" s="10"/>
      <c r="G261" s="10"/>
      <c r="H261" s="10"/>
      <c r="I261" s="10"/>
      <c r="J261" s="10"/>
      <c r="K261" s="10"/>
      <c r="L261" s="10"/>
      <c r="M261" s="10"/>
      <c r="N261" s="10"/>
      <c r="O261" s="10"/>
      <c r="P261" s="11"/>
      <c r="Q261" s="11"/>
      <c r="R261" s="27"/>
      <c r="S261" s="43" t="str">
        <f t="shared" si="34"/>
        <v/>
      </c>
      <c r="T261" s="11"/>
      <c r="U261" s="11"/>
      <c r="V261" s="172"/>
      <c r="W261" s="173"/>
      <c r="X261" s="171" t="str">
        <f t="shared" si="35"/>
        <v/>
      </c>
      <c r="Y261" s="11"/>
      <c r="Z261" s="11"/>
      <c r="AA261" s="23"/>
      <c r="AB261" s="49"/>
      <c r="AC261" s="49"/>
    </row>
    <row r="262" spans="1:29" ht="18" customHeight="1" thickTop="1" thickBot="1">
      <c r="A262" s="266"/>
      <c r="B262" s="32" t="s">
        <v>155</v>
      </c>
      <c r="C262" s="34"/>
      <c r="D262" s="34"/>
      <c r="E262" s="34"/>
      <c r="F262" s="34"/>
      <c r="G262" s="34"/>
      <c r="H262" s="34"/>
      <c r="I262" s="34"/>
      <c r="J262" s="34"/>
      <c r="K262" s="34"/>
      <c r="L262" s="34"/>
      <c r="M262" s="34"/>
      <c r="N262" s="34"/>
      <c r="O262" s="34"/>
      <c r="P262" s="11"/>
      <c r="Q262" s="11"/>
      <c r="R262" s="27"/>
      <c r="S262" s="43" t="str">
        <f t="shared" si="34"/>
        <v/>
      </c>
      <c r="T262" s="11"/>
      <c r="U262" s="11"/>
      <c r="V262" s="172"/>
      <c r="W262" s="173"/>
      <c r="X262" s="171" t="str">
        <f t="shared" si="35"/>
        <v/>
      </c>
      <c r="Y262" s="11"/>
      <c r="Z262" s="11"/>
      <c r="AA262" s="23"/>
      <c r="AB262" s="49"/>
      <c r="AC262" s="49"/>
    </row>
    <row r="263" spans="1:29" ht="18" customHeight="1" thickTop="1" thickBot="1">
      <c r="A263" s="266"/>
      <c r="B263" s="32" t="s">
        <v>156</v>
      </c>
      <c r="C263" s="34"/>
      <c r="D263" s="34"/>
      <c r="E263" s="34"/>
      <c r="F263" s="34"/>
      <c r="G263" s="34"/>
      <c r="H263" s="34"/>
      <c r="I263" s="34"/>
      <c r="J263" s="34"/>
      <c r="K263" s="34"/>
      <c r="L263" s="34"/>
      <c r="M263" s="34"/>
      <c r="N263" s="34"/>
      <c r="O263" s="34"/>
      <c r="P263" s="11"/>
      <c r="Q263" s="11"/>
      <c r="R263" s="27"/>
      <c r="S263" s="43" t="str">
        <f t="shared" si="34"/>
        <v/>
      </c>
      <c r="T263" s="11"/>
      <c r="U263" s="11"/>
      <c r="V263" s="172"/>
      <c r="W263" s="173"/>
      <c r="X263" s="171" t="str">
        <f t="shared" si="35"/>
        <v/>
      </c>
      <c r="Y263" s="11"/>
      <c r="Z263" s="11"/>
      <c r="AA263" s="23"/>
      <c r="AB263" s="49"/>
      <c r="AC263" s="49"/>
    </row>
    <row r="264" spans="1:29" ht="18" customHeight="1" thickTop="1" thickBot="1">
      <c r="A264" s="266"/>
      <c r="B264" s="32" t="s">
        <v>157</v>
      </c>
      <c r="C264" s="34"/>
      <c r="D264" s="34"/>
      <c r="E264" s="34"/>
      <c r="F264" s="34"/>
      <c r="G264" s="34"/>
      <c r="H264" s="34"/>
      <c r="I264" s="34"/>
      <c r="J264" s="34"/>
      <c r="K264" s="34"/>
      <c r="L264" s="34"/>
      <c r="M264" s="34"/>
      <c r="N264" s="34"/>
      <c r="O264" s="34"/>
      <c r="P264" s="11"/>
      <c r="Q264" s="11"/>
      <c r="R264" s="27"/>
      <c r="S264" s="43" t="str">
        <f t="shared" si="34"/>
        <v/>
      </c>
      <c r="T264" s="11"/>
      <c r="U264" s="11"/>
      <c r="V264" s="172"/>
      <c r="W264" s="173"/>
      <c r="X264" s="171" t="str">
        <f t="shared" si="35"/>
        <v/>
      </c>
      <c r="Y264" s="11"/>
      <c r="Z264" s="11"/>
      <c r="AA264" s="23"/>
      <c r="AB264" s="49"/>
      <c r="AC264" s="49"/>
    </row>
    <row r="265" spans="1:29" ht="18" customHeight="1" thickTop="1" thickBot="1">
      <c r="A265" s="266"/>
      <c r="B265" s="32" t="s">
        <v>158</v>
      </c>
      <c r="C265" s="34"/>
      <c r="D265" s="34"/>
      <c r="E265" s="34"/>
      <c r="F265" s="34"/>
      <c r="G265" s="34"/>
      <c r="H265" s="34"/>
      <c r="I265" s="34"/>
      <c r="J265" s="34"/>
      <c r="K265" s="34"/>
      <c r="L265" s="34"/>
      <c r="M265" s="34"/>
      <c r="N265" s="34"/>
      <c r="O265" s="34"/>
      <c r="P265" s="11"/>
      <c r="Q265" s="11"/>
      <c r="R265" s="27"/>
      <c r="S265" s="43"/>
      <c r="T265" s="11"/>
      <c r="U265" s="11"/>
      <c r="V265" s="172"/>
      <c r="W265" s="173"/>
      <c r="X265" s="171"/>
      <c r="Y265" s="11"/>
      <c r="Z265" s="11"/>
      <c r="AA265" s="23"/>
      <c r="AB265" s="49"/>
      <c r="AC265" s="49"/>
    </row>
    <row r="266" spans="1:29" ht="18" customHeight="1" thickTop="1" thickBot="1">
      <c r="A266" s="266"/>
      <c r="B266" s="32" t="s">
        <v>271</v>
      </c>
      <c r="C266" s="34"/>
      <c r="D266" s="34"/>
      <c r="E266" s="34"/>
      <c r="F266" s="34"/>
      <c r="G266" s="34"/>
      <c r="H266" s="34"/>
      <c r="I266" s="34"/>
      <c r="J266" s="34"/>
      <c r="K266" s="34"/>
      <c r="L266" s="34"/>
      <c r="M266" s="34"/>
      <c r="N266" s="34"/>
      <c r="O266" s="34"/>
      <c r="P266" s="11"/>
      <c r="Q266" s="11"/>
      <c r="R266" s="27"/>
      <c r="S266" s="43"/>
      <c r="T266" s="11"/>
      <c r="U266" s="11"/>
      <c r="V266" s="172"/>
      <c r="W266" s="173"/>
      <c r="X266" s="171"/>
      <c r="Y266" s="11"/>
      <c r="Z266" s="11"/>
      <c r="AA266" s="23"/>
      <c r="AB266" s="49"/>
      <c r="AC266" s="49"/>
    </row>
    <row r="267" spans="1:29" ht="18" customHeight="1" thickTop="1" thickBot="1">
      <c r="A267" s="266"/>
      <c r="B267" s="32" t="s">
        <v>272</v>
      </c>
      <c r="C267" s="34"/>
      <c r="D267" s="34"/>
      <c r="E267" s="34"/>
      <c r="F267" s="34"/>
      <c r="G267" s="34"/>
      <c r="H267" s="34"/>
      <c r="I267" s="34"/>
      <c r="J267" s="34"/>
      <c r="K267" s="34"/>
      <c r="L267" s="34"/>
      <c r="M267" s="34"/>
      <c r="N267" s="34"/>
      <c r="O267" s="34"/>
      <c r="P267" s="11"/>
      <c r="Q267" s="11"/>
      <c r="R267" s="27"/>
      <c r="S267" s="43"/>
      <c r="T267" s="11"/>
      <c r="U267" s="11"/>
      <c r="V267" s="172"/>
      <c r="W267" s="173"/>
      <c r="X267" s="171"/>
      <c r="Y267" s="11"/>
      <c r="Z267" s="11"/>
      <c r="AA267" s="23"/>
      <c r="AB267" s="49"/>
      <c r="AC267" s="49"/>
    </row>
    <row r="268" spans="1:29" ht="18" customHeight="1" thickTop="1" thickBot="1">
      <c r="A268" s="266"/>
      <c r="B268" s="32" t="s">
        <v>273</v>
      </c>
      <c r="C268" s="34"/>
      <c r="D268" s="34"/>
      <c r="E268" s="34"/>
      <c r="F268" s="34"/>
      <c r="G268" s="34"/>
      <c r="H268" s="34"/>
      <c r="I268" s="34"/>
      <c r="J268" s="34"/>
      <c r="K268" s="34"/>
      <c r="L268" s="34"/>
      <c r="M268" s="34"/>
      <c r="N268" s="34"/>
      <c r="O268" s="34"/>
      <c r="P268" s="11"/>
      <c r="Q268" s="11"/>
      <c r="R268" s="27"/>
      <c r="S268" s="43"/>
      <c r="T268" s="11"/>
      <c r="U268" s="11"/>
      <c r="V268" s="172"/>
      <c r="W268" s="173"/>
      <c r="X268" s="171"/>
      <c r="Y268" s="11"/>
      <c r="Z268" s="11"/>
      <c r="AA268" s="23"/>
      <c r="AB268" s="49"/>
      <c r="AC268" s="49"/>
    </row>
    <row r="269" spans="1:29" ht="18" customHeight="1" thickTop="1" thickBot="1">
      <c r="A269" s="266"/>
      <c r="B269" s="32" t="s">
        <v>274</v>
      </c>
      <c r="C269" s="10"/>
      <c r="D269" s="10"/>
      <c r="E269" s="10"/>
      <c r="F269" s="10"/>
      <c r="G269" s="10"/>
      <c r="H269" s="10"/>
      <c r="I269" s="10"/>
      <c r="J269" s="10"/>
      <c r="K269" s="10"/>
      <c r="L269" s="10"/>
      <c r="M269" s="10"/>
      <c r="N269" s="10"/>
      <c r="O269" s="10"/>
      <c r="P269" s="10"/>
      <c r="Q269" s="12"/>
      <c r="R269" s="13"/>
      <c r="S269" s="43" t="str">
        <f>IF(Q269="","",R269/Q269*100)</f>
        <v/>
      </c>
      <c r="T269" s="17"/>
      <c r="U269" s="10"/>
      <c r="V269" s="169"/>
      <c r="W269" s="170"/>
      <c r="X269" s="171" t="str">
        <f t="shared" si="35"/>
        <v/>
      </c>
      <c r="Y269" s="10"/>
      <c r="Z269" s="10"/>
    </row>
    <row r="270" spans="1:29" ht="14.25" thickTop="1" thickBot="1">
      <c r="A270" s="266"/>
      <c r="B270" s="35"/>
      <c r="C270" s="33" t="str">
        <f>Plan!B22</f>
        <v>Hedef 3.2. Üyelerimize, ihtiyaçları doğrultusunda, bilgi ve danışmanlık desteği verilecektir.</v>
      </c>
      <c r="D270" s="33"/>
      <c r="E270" s="33"/>
      <c r="F270" s="33"/>
      <c r="G270" s="33"/>
      <c r="H270" s="33"/>
      <c r="I270" s="33"/>
      <c r="J270" s="33"/>
      <c r="K270" s="33"/>
      <c r="L270" s="33"/>
      <c r="M270" s="33"/>
      <c r="N270" s="33"/>
      <c r="O270" s="33"/>
      <c r="P270" s="260"/>
      <c r="Q270" s="260"/>
      <c r="R270" s="260"/>
      <c r="S270" s="260"/>
      <c r="T270" s="260"/>
      <c r="U270" s="260"/>
      <c r="V270" s="260"/>
      <c r="W270" s="260"/>
      <c r="X270" s="260"/>
      <c r="Y270" s="260"/>
      <c r="Z270" s="196"/>
      <c r="AB270" s="189">
        <f>SUM(Q271:Q290)</f>
        <v>1500</v>
      </c>
      <c r="AC270" s="189">
        <f>SUM(R271:R290)</f>
        <v>0</v>
      </c>
    </row>
    <row r="271" spans="1:29" ht="24.75" customHeight="1" thickTop="1" thickBot="1">
      <c r="A271" s="266"/>
      <c r="B271" s="35" t="s">
        <v>81</v>
      </c>
      <c r="C271" s="34" t="s">
        <v>570</v>
      </c>
      <c r="D271" s="184"/>
      <c r="E271" s="184"/>
      <c r="F271" s="184"/>
      <c r="G271" s="184"/>
      <c r="H271" s="184"/>
      <c r="I271" s="184"/>
      <c r="J271" s="184"/>
      <c r="K271" s="184"/>
      <c r="L271" s="184"/>
      <c r="M271" s="184"/>
      <c r="N271" s="184"/>
      <c r="O271" s="184"/>
      <c r="P271" s="10" t="s">
        <v>415</v>
      </c>
      <c r="Q271" s="12">
        <v>1000</v>
      </c>
      <c r="R271" s="13"/>
      <c r="S271" s="43">
        <f t="shared" ref="S271:S279" si="36">IF(Q271="","",R271/Q271*100)</f>
        <v>0</v>
      </c>
      <c r="T271" s="17" t="s">
        <v>555</v>
      </c>
      <c r="U271" s="10" t="s">
        <v>522</v>
      </c>
      <c r="V271" s="169">
        <v>4</v>
      </c>
      <c r="W271" s="177"/>
      <c r="X271" s="171">
        <f t="shared" ref="X271:X290" si="37">IF(V271="","",W271/V271*100)</f>
        <v>0</v>
      </c>
      <c r="Y271" s="10"/>
      <c r="Z271" s="11" t="s">
        <v>582</v>
      </c>
    </row>
    <row r="272" spans="1:29" ht="26.25" customHeight="1" thickTop="1" thickBot="1">
      <c r="A272" s="266"/>
      <c r="B272" s="35" t="s">
        <v>82</v>
      </c>
      <c r="C272" s="10" t="s">
        <v>521</v>
      </c>
      <c r="D272" s="10"/>
      <c r="E272" s="10"/>
      <c r="F272" s="10"/>
      <c r="G272" s="10"/>
      <c r="H272" s="10"/>
      <c r="I272" s="184"/>
      <c r="J272" s="184"/>
      <c r="K272" s="184"/>
      <c r="L272" s="184"/>
      <c r="M272" s="184"/>
      <c r="N272" s="184"/>
      <c r="O272" s="184"/>
      <c r="P272" s="10" t="s">
        <v>415</v>
      </c>
      <c r="Q272" s="12"/>
      <c r="R272" s="13"/>
      <c r="S272" s="43" t="str">
        <f t="shared" si="36"/>
        <v/>
      </c>
      <c r="T272" s="17"/>
      <c r="U272" s="10" t="s">
        <v>523</v>
      </c>
      <c r="V272" s="169">
        <v>1</v>
      </c>
      <c r="W272" s="170"/>
      <c r="X272" s="171">
        <f t="shared" si="37"/>
        <v>0</v>
      </c>
      <c r="Y272" s="10"/>
      <c r="Z272" s="11" t="s">
        <v>582</v>
      </c>
    </row>
    <row r="273" spans="1:26" ht="18" customHeight="1" thickTop="1" thickBot="1">
      <c r="A273" s="266"/>
      <c r="B273" s="35" t="s">
        <v>83</v>
      </c>
      <c r="C273" s="18" t="s">
        <v>571</v>
      </c>
      <c r="D273" s="184"/>
      <c r="E273" s="184"/>
      <c r="F273" s="184"/>
      <c r="H273" s="18"/>
      <c r="I273" s="18"/>
      <c r="J273" s="18"/>
      <c r="K273" s="18"/>
      <c r="L273" s="18"/>
      <c r="M273" s="18"/>
      <c r="N273" s="18"/>
      <c r="O273" s="18"/>
      <c r="P273" s="10" t="s">
        <v>415</v>
      </c>
      <c r="Q273" s="12">
        <v>500</v>
      </c>
      <c r="R273" s="13"/>
      <c r="S273" s="43">
        <v>0</v>
      </c>
      <c r="T273" s="17" t="s">
        <v>555</v>
      </c>
      <c r="U273" s="10" t="s">
        <v>525</v>
      </c>
      <c r="V273" s="169">
        <v>2</v>
      </c>
      <c r="W273" s="170"/>
      <c r="X273" s="171">
        <f t="shared" si="37"/>
        <v>0</v>
      </c>
      <c r="Y273" s="10"/>
      <c r="Z273" s="11" t="s">
        <v>582</v>
      </c>
    </row>
    <row r="274" spans="1:26" ht="27" thickTop="1" thickBot="1">
      <c r="A274" s="266"/>
      <c r="B274" s="35" t="s">
        <v>84</v>
      </c>
      <c r="C274" s="18" t="s">
        <v>520</v>
      </c>
      <c r="D274" s="184"/>
      <c r="E274" s="184"/>
      <c r="F274" s="184"/>
      <c r="G274" s="184"/>
      <c r="H274" s="184"/>
      <c r="I274" s="184"/>
      <c r="J274" s="184"/>
      <c r="K274" s="184"/>
      <c r="L274" s="184"/>
      <c r="M274" s="184"/>
      <c r="N274" s="184"/>
      <c r="O274" s="184"/>
      <c r="P274" s="10" t="s">
        <v>415</v>
      </c>
      <c r="Q274" s="36"/>
      <c r="R274" s="13"/>
      <c r="S274" s="43" t="str">
        <f t="shared" si="36"/>
        <v/>
      </c>
      <c r="T274" s="17"/>
      <c r="U274" s="10" t="s">
        <v>524</v>
      </c>
      <c r="V274" s="169">
        <v>1</v>
      </c>
      <c r="W274" s="170"/>
      <c r="X274" s="171">
        <f t="shared" si="37"/>
        <v>0</v>
      </c>
      <c r="Y274" s="10"/>
      <c r="Z274" s="11" t="s">
        <v>582</v>
      </c>
    </row>
    <row r="275" spans="1:26" ht="16.5" thickTop="1" thickBot="1">
      <c r="A275" s="266"/>
      <c r="B275" s="35" t="s">
        <v>85</v>
      </c>
      <c r="D275" s="18"/>
      <c r="E275" s="18"/>
      <c r="F275" s="18"/>
      <c r="G275" s="18"/>
      <c r="H275" s="18"/>
      <c r="I275" s="18"/>
      <c r="J275" s="18"/>
      <c r="K275" s="18"/>
      <c r="L275" s="18"/>
      <c r="M275" s="18"/>
      <c r="N275" s="18"/>
      <c r="O275" s="18"/>
      <c r="P275" s="10"/>
      <c r="Q275" s="36"/>
      <c r="R275" s="13"/>
      <c r="S275" s="43" t="str">
        <f t="shared" si="36"/>
        <v/>
      </c>
      <c r="T275" s="17"/>
      <c r="U275" s="10"/>
      <c r="V275" s="169"/>
      <c r="W275" s="170"/>
      <c r="X275" s="171" t="str">
        <f t="shared" si="37"/>
        <v/>
      </c>
      <c r="Y275" s="10"/>
      <c r="Z275" s="10"/>
    </row>
    <row r="276" spans="1:26" ht="18" customHeight="1" thickTop="1" thickBot="1">
      <c r="A276" s="266"/>
      <c r="B276" s="35" t="s">
        <v>86</v>
      </c>
      <c r="C276" s="10"/>
      <c r="D276" s="10"/>
      <c r="E276" s="10"/>
      <c r="F276" s="10"/>
      <c r="G276" s="10"/>
      <c r="H276" s="10"/>
      <c r="I276" s="10"/>
      <c r="J276" s="10"/>
      <c r="K276" s="10"/>
      <c r="L276" s="10"/>
      <c r="M276" s="10"/>
      <c r="N276" s="10"/>
      <c r="O276" s="10"/>
      <c r="P276" s="10"/>
      <c r="Q276" s="36"/>
      <c r="R276" s="13"/>
      <c r="S276" s="43" t="str">
        <f t="shared" si="36"/>
        <v/>
      </c>
      <c r="T276" s="17"/>
      <c r="U276" s="10"/>
      <c r="V276" s="169"/>
      <c r="W276" s="170"/>
      <c r="X276" s="171" t="str">
        <f t="shared" si="37"/>
        <v/>
      </c>
      <c r="Y276" s="10"/>
      <c r="Z276" s="10"/>
    </row>
    <row r="277" spans="1:26" ht="16.5" thickTop="1" thickBot="1">
      <c r="A277" s="266"/>
      <c r="B277" s="35" t="s">
        <v>87</v>
      </c>
      <c r="C277" s="18"/>
      <c r="D277" s="18"/>
      <c r="E277" s="18"/>
      <c r="F277" s="18"/>
      <c r="G277" s="18"/>
      <c r="H277" s="18"/>
      <c r="I277" s="18"/>
      <c r="J277" s="18"/>
      <c r="K277" s="18"/>
      <c r="L277" s="18"/>
      <c r="M277" s="18"/>
      <c r="N277" s="18"/>
      <c r="O277" s="18"/>
      <c r="P277" s="10"/>
      <c r="Q277" s="36"/>
      <c r="R277" s="13"/>
      <c r="S277" s="43" t="str">
        <f t="shared" si="36"/>
        <v/>
      </c>
      <c r="T277" s="17"/>
      <c r="U277" s="10"/>
      <c r="V277" s="169"/>
      <c r="W277" s="170"/>
      <c r="X277" s="171" t="str">
        <f t="shared" si="37"/>
        <v/>
      </c>
      <c r="Y277" s="10"/>
      <c r="Z277" s="10"/>
    </row>
    <row r="278" spans="1:26" ht="18" customHeight="1" thickTop="1" thickBot="1">
      <c r="A278" s="266"/>
      <c r="B278" s="35" t="s">
        <v>88</v>
      </c>
      <c r="C278" s="18"/>
      <c r="D278" s="18"/>
      <c r="E278" s="18"/>
      <c r="F278" s="18"/>
      <c r="G278" s="18"/>
      <c r="H278" s="18"/>
      <c r="I278" s="18"/>
      <c r="J278" s="18"/>
      <c r="K278" s="18"/>
      <c r="L278" s="18"/>
      <c r="M278" s="18"/>
      <c r="N278" s="18"/>
      <c r="O278" s="18"/>
      <c r="P278" s="10"/>
      <c r="Q278" s="36"/>
      <c r="R278" s="13"/>
      <c r="S278" s="43" t="str">
        <f t="shared" si="36"/>
        <v/>
      </c>
      <c r="T278" s="17"/>
      <c r="U278" s="10"/>
      <c r="V278" s="169"/>
      <c r="W278" s="170"/>
      <c r="X278" s="171" t="str">
        <f t="shared" si="37"/>
        <v/>
      </c>
      <c r="Y278" s="10"/>
      <c r="Z278" s="10"/>
    </row>
    <row r="279" spans="1:26" ht="18" customHeight="1" thickTop="1" thickBot="1">
      <c r="A279" s="266"/>
      <c r="B279" s="35" t="s">
        <v>89</v>
      </c>
      <c r="C279" s="18"/>
      <c r="D279" s="18"/>
      <c r="E279" s="18"/>
      <c r="F279" s="18"/>
      <c r="G279" s="18"/>
      <c r="H279" s="18"/>
      <c r="I279" s="18"/>
      <c r="J279" s="18"/>
      <c r="K279" s="18"/>
      <c r="L279" s="18"/>
      <c r="M279" s="18"/>
      <c r="N279" s="18"/>
      <c r="O279" s="18"/>
      <c r="P279" s="10"/>
      <c r="Q279" s="36"/>
      <c r="R279" s="13"/>
      <c r="S279" s="43" t="str">
        <f t="shared" si="36"/>
        <v/>
      </c>
      <c r="T279" s="17"/>
      <c r="U279" s="10"/>
      <c r="V279" s="169"/>
      <c r="W279" s="170"/>
      <c r="X279" s="171" t="str">
        <f t="shared" si="37"/>
        <v/>
      </c>
      <c r="Y279" s="10"/>
      <c r="Z279" s="10"/>
    </row>
    <row r="280" spans="1:26" ht="18" customHeight="1" thickTop="1" thickBot="1">
      <c r="A280" s="266"/>
      <c r="B280" s="35" t="s">
        <v>90</v>
      </c>
      <c r="C280" s="18"/>
      <c r="D280" s="18"/>
      <c r="E280" s="18"/>
      <c r="F280" s="18"/>
      <c r="G280" s="18"/>
      <c r="H280" s="18"/>
      <c r="I280" s="18"/>
      <c r="J280" s="18"/>
      <c r="K280" s="18"/>
      <c r="L280" s="18"/>
      <c r="M280" s="18"/>
      <c r="N280" s="18"/>
      <c r="O280" s="18"/>
      <c r="P280" s="10"/>
      <c r="Q280" s="36"/>
      <c r="R280" s="13"/>
      <c r="S280" s="43"/>
      <c r="T280" s="17"/>
      <c r="U280" s="10"/>
      <c r="V280" s="169"/>
      <c r="W280" s="170"/>
      <c r="X280" s="171"/>
      <c r="Y280" s="10"/>
      <c r="Z280" s="10"/>
    </row>
    <row r="281" spans="1:26" ht="18" customHeight="1" thickTop="1" thickBot="1">
      <c r="A281" s="266"/>
      <c r="B281" s="35" t="s">
        <v>275</v>
      </c>
      <c r="C281" s="18"/>
      <c r="D281" s="18"/>
      <c r="E281" s="18"/>
      <c r="F281" s="18"/>
      <c r="G281" s="18"/>
      <c r="H281" s="18"/>
      <c r="I281" s="18"/>
      <c r="J281" s="18"/>
      <c r="K281" s="18"/>
      <c r="L281" s="18"/>
      <c r="M281" s="18"/>
      <c r="N281" s="18"/>
      <c r="O281" s="18"/>
      <c r="P281" s="10"/>
      <c r="Q281" s="36"/>
      <c r="R281" s="13"/>
      <c r="S281" s="43"/>
      <c r="T281" s="17"/>
      <c r="U281" s="10"/>
      <c r="V281" s="169"/>
      <c r="W281" s="170"/>
      <c r="X281" s="171"/>
      <c r="Y281" s="10"/>
      <c r="Z281" s="10"/>
    </row>
    <row r="282" spans="1:26" ht="18" customHeight="1" thickTop="1" thickBot="1">
      <c r="A282" s="266"/>
      <c r="B282" s="35" t="s">
        <v>276</v>
      </c>
      <c r="C282" s="18"/>
      <c r="D282" s="18"/>
      <c r="E282" s="18"/>
      <c r="F282" s="18"/>
      <c r="G282" s="18"/>
      <c r="H282" s="18"/>
      <c r="I282" s="18"/>
      <c r="J282" s="18"/>
      <c r="K282" s="18"/>
      <c r="L282" s="18"/>
      <c r="M282" s="18"/>
      <c r="N282" s="18"/>
      <c r="O282" s="18"/>
      <c r="P282" s="10"/>
      <c r="Q282" s="36"/>
      <c r="R282" s="13"/>
      <c r="S282" s="43"/>
      <c r="T282" s="17"/>
      <c r="U282" s="10"/>
      <c r="V282" s="169"/>
      <c r="W282" s="170"/>
      <c r="X282" s="171"/>
      <c r="Y282" s="10"/>
      <c r="Z282" s="10"/>
    </row>
    <row r="283" spans="1:26" ht="18" customHeight="1" thickTop="1" thickBot="1">
      <c r="A283" s="266"/>
      <c r="B283" s="35" t="s">
        <v>277</v>
      </c>
      <c r="C283" s="18"/>
      <c r="D283" s="18"/>
      <c r="E283" s="18"/>
      <c r="F283" s="18"/>
      <c r="G283" s="18"/>
      <c r="H283" s="18"/>
      <c r="I283" s="18"/>
      <c r="J283" s="18"/>
      <c r="K283" s="18"/>
      <c r="L283" s="18"/>
      <c r="M283" s="18"/>
      <c r="N283" s="18"/>
      <c r="O283" s="18"/>
      <c r="P283" s="10"/>
      <c r="Q283" s="36"/>
      <c r="R283" s="13"/>
      <c r="S283" s="43"/>
      <c r="T283" s="17"/>
      <c r="U283" s="10"/>
      <c r="V283" s="169"/>
      <c r="W283" s="170"/>
      <c r="X283" s="171"/>
      <c r="Y283" s="10"/>
      <c r="Z283" s="10"/>
    </row>
    <row r="284" spans="1:26" ht="18" customHeight="1" thickTop="1" thickBot="1">
      <c r="A284" s="266"/>
      <c r="B284" s="35" t="s">
        <v>278</v>
      </c>
      <c r="C284" s="18"/>
      <c r="D284" s="18"/>
      <c r="E284" s="18"/>
      <c r="F284" s="18"/>
      <c r="G284" s="18"/>
      <c r="H284" s="18"/>
      <c r="I284" s="18"/>
      <c r="J284" s="18"/>
      <c r="K284" s="18"/>
      <c r="L284" s="18"/>
      <c r="M284" s="18"/>
      <c r="N284" s="18"/>
      <c r="O284" s="18"/>
      <c r="P284" s="10"/>
      <c r="Q284" s="36"/>
      <c r="R284" s="13"/>
      <c r="S284" s="43"/>
      <c r="T284" s="17"/>
      <c r="U284" s="10"/>
      <c r="V284" s="169"/>
      <c r="W284" s="170"/>
      <c r="X284" s="171"/>
      <c r="Y284" s="10"/>
      <c r="Z284" s="10"/>
    </row>
    <row r="285" spans="1:26" ht="18" customHeight="1" thickTop="1" thickBot="1">
      <c r="A285" s="266"/>
      <c r="B285" s="35" t="s">
        <v>279</v>
      </c>
      <c r="C285" s="18"/>
      <c r="D285" s="18"/>
      <c r="E285" s="18"/>
      <c r="F285" s="18"/>
      <c r="G285" s="18"/>
      <c r="H285" s="18"/>
      <c r="I285" s="18"/>
      <c r="J285" s="18"/>
      <c r="K285" s="18"/>
      <c r="L285" s="18"/>
      <c r="M285" s="18"/>
      <c r="N285" s="18"/>
      <c r="O285" s="18"/>
      <c r="P285" s="10"/>
      <c r="Q285" s="36"/>
      <c r="R285" s="13"/>
      <c r="S285" s="43"/>
      <c r="T285" s="17"/>
      <c r="U285" s="10"/>
      <c r="V285" s="169"/>
      <c r="W285" s="170"/>
      <c r="X285" s="171"/>
      <c r="Y285" s="10"/>
      <c r="Z285" s="10"/>
    </row>
    <row r="286" spans="1:26" ht="18" customHeight="1" thickTop="1" thickBot="1">
      <c r="A286" s="266"/>
      <c r="B286" s="35" t="s">
        <v>280</v>
      </c>
      <c r="C286" s="18"/>
      <c r="D286" s="18"/>
      <c r="E286" s="18"/>
      <c r="F286" s="18"/>
      <c r="G286" s="18"/>
      <c r="H286" s="18"/>
      <c r="I286" s="18"/>
      <c r="J286" s="18"/>
      <c r="K286" s="18"/>
      <c r="L286" s="18"/>
      <c r="M286" s="18"/>
      <c r="N286" s="18"/>
      <c r="O286" s="18"/>
      <c r="P286" s="10"/>
      <c r="Q286" s="36"/>
      <c r="R286" s="13"/>
      <c r="S286" s="43"/>
      <c r="T286" s="17"/>
      <c r="U286" s="10"/>
      <c r="V286" s="169"/>
      <c r="W286" s="170"/>
      <c r="X286" s="171"/>
      <c r="Y286" s="10"/>
      <c r="Z286" s="10"/>
    </row>
    <row r="287" spans="1:26" ht="18" customHeight="1" thickTop="1" thickBot="1">
      <c r="A287" s="266"/>
      <c r="B287" s="35" t="s">
        <v>281</v>
      </c>
      <c r="C287" s="18"/>
      <c r="D287" s="18"/>
      <c r="E287" s="18"/>
      <c r="F287" s="18"/>
      <c r="G287" s="18"/>
      <c r="H287" s="18"/>
      <c r="I287" s="18"/>
      <c r="J287" s="18"/>
      <c r="K287" s="18"/>
      <c r="L287" s="18"/>
      <c r="M287" s="18"/>
      <c r="N287" s="18"/>
      <c r="O287" s="18"/>
      <c r="P287" s="10"/>
      <c r="Q287" s="36"/>
      <c r="R287" s="13"/>
      <c r="S287" s="43"/>
      <c r="T287" s="17"/>
      <c r="U287" s="10"/>
      <c r="V287" s="169"/>
      <c r="W287" s="170"/>
      <c r="X287" s="171"/>
      <c r="Y287" s="10"/>
      <c r="Z287" s="10"/>
    </row>
    <row r="288" spans="1:26" ht="18" customHeight="1" thickTop="1" thickBot="1">
      <c r="A288" s="266"/>
      <c r="B288" s="35" t="s">
        <v>282</v>
      </c>
      <c r="C288" s="18"/>
      <c r="D288" s="18"/>
      <c r="E288" s="18"/>
      <c r="F288" s="18"/>
      <c r="G288" s="18"/>
      <c r="H288" s="18"/>
      <c r="I288" s="18"/>
      <c r="J288" s="18"/>
      <c r="K288" s="18"/>
      <c r="L288" s="18"/>
      <c r="M288" s="18"/>
      <c r="N288" s="18"/>
      <c r="O288" s="18"/>
      <c r="P288" s="10"/>
      <c r="Q288" s="36"/>
      <c r="R288" s="13"/>
      <c r="S288" s="43"/>
      <c r="T288" s="17"/>
      <c r="U288" s="10"/>
      <c r="V288" s="169"/>
      <c r="W288" s="170"/>
      <c r="X288" s="171"/>
      <c r="Y288" s="10"/>
      <c r="Z288" s="10"/>
    </row>
    <row r="289" spans="1:29" ht="18" customHeight="1" thickTop="1" thickBot="1">
      <c r="A289" s="266"/>
      <c r="B289" s="35" t="s">
        <v>283</v>
      </c>
      <c r="C289" s="18"/>
      <c r="D289" s="18"/>
      <c r="E289" s="18"/>
      <c r="F289" s="18"/>
      <c r="G289" s="18"/>
      <c r="H289" s="18"/>
      <c r="I289" s="18"/>
      <c r="J289" s="18"/>
      <c r="K289" s="18"/>
      <c r="L289" s="18"/>
      <c r="M289" s="18"/>
      <c r="N289" s="18"/>
      <c r="O289" s="18"/>
      <c r="P289" s="10"/>
      <c r="Q289" s="36"/>
      <c r="R289" s="13"/>
      <c r="S289" s="43"/>
      <c r="T289" s="17"/>
      <c r="U289" s="10"/>
      <c r="V289" s="169"/>
      <c r="W289" s="170"/>
      <c r="X289" s="171"/>
      <c r="Y289" s="10"/>
      <c r="Z289" s="10"/>
    </row>
    <row r="290" spans="1:29" ht="18" customHeight="1" thickTop="1" thickBot="1">
      <c r="A290" s="266"/>
      <c r="B290" s="35" t="s">
        <v>284</v>
      </c>
      <c r="C290" s="18"/>
      <c r="D290" s="18"/>
      <c r="E290" s="18"/>
      <c r="F290" s="18"/>
      <c r="G290" s="18"/>
      <c r="H290" s="18"/>
      <c r="I290" s="18"/>
      <c r="J290" s="18"/>
      <c r="K290" s="18"/>
      <c r="L290" s="18"/>
      <c r="M290" s="18"/>
      <c r="N290" s="18"/>
      <c r="O290" s="18"/>
      <c r="P290" s="10"/>
      <c r="Q290" s="12"/>
      <c r="R290" s="13"/>
      <c r="S290" s="43" t="str">
        <f>IF(Q290="","",R290/Q290*100)</f>
        <v/>
      </c>
      <c r="T290" s="17"/>
      <c r="U290" s="10"/>
      <c r="V290" s="169"/>
      <c r="W290" s="170"/>
      <c r="X290" s="171" t="str">
        <f t="shared" si="37"/>
        <v/>
      </c>
      <c r="Y290" s="10"/>
      <c r="Z290" s="10"/>
    </row>
    <row r="291" spans="1:29" ht="18" customHeight="1" thickTop="1" thickBot="1">
      <c r="A291" s="266"/>
      <c r="B291" s="35"/>
      <c r="C291" s="33" t="str">
        <f>Plan!B23</f>
        <v>Hedef 3.3. Üyelerimize iş geliştirme desteği sağlanacaktır.</v>
      </c>
      <c r="D291" s="33"/>
      <c r="E291" s="33"/>
      <c r="F291" s="33"/>
      <c r="G291" s="33"/>
      <c r="H291" s="33"/>
      <c r="I291" s="33"/>
      <c r="J291" s="33"/>
      <c r="K291" s="33"/>
      <c r="L291" s="33"/>
      <c r="M291" s="33"/>
      <c r="N291" s="33"/>
      <c r="O291" s="33"/>
      <c r="P291" s="260"/>
      <c r="Q291" s="260"/>
      <c r="R291" s="260"/>
      <c r="S291" s="260"/>
      <c r="T291" s="260"/>
      <c r="U291" s="260"/>
      <c r="V291" s="260"/>
      <c r="W291" s="260"/>
      <c r="X291" s="260"/>
      <c r="Y291" s="260"/>
      <c r="Z291" s="196"/>
      <c r="AB291" s="189">
        <f>SUM(Q292:Q311)</f>
        <v>3000</v>
      </c>
      <c r="AC291" s="189">
        <f>SUM(R292:R311)</f>
        <v>0</v>
      </c>
    </row>
    <row r="292" spans="1:29" ht="14.25" thickTop="1" thickBot="1">
      <c r="A292" s="266"/>
      <c r="B292" s="35" t="s">
        <v>91</v>
      </c>
      <c r="C292" s="25" t="s">
        <v>528</v>
      </c>
      <c r="D292" s="34"/>
      <c r="E292" s="34"/>
      <c r="F292" s="34"/>
      <c r="G292" s="184"/>
      <c r="H292" s="184"/>
      <c r="I292" s="184"/>
      <c r="J292" s="184"/>
      <c r="K292" s="184"/>
      <c r="L292" s="184"/>
      <c r="M292" s="184"/>
      <c r="N292" s="184"/>
      <c r="O292" s="184"/>
      <c r="P292" s="10" t="s">
        <v>517</v>
      </c>
      <c r="Q292" s="12"/>
      <c r="R292" s="13"/>
      <c r="S292" s="43" t="str">
        <f t="shared" ref="S292:S300" si="38">IF(Q292="","",R292/Q292*100)</f>
        <v/>
      </c>
      <c r="T292" s="17"/>
      <c r="U292" s="10" t="s">
        <v>525</v>
      </c>
      <c r="V292" s="169">
        <v>2</v>
      </c>
      <c r="W292" s="170"/>
      <c r="X292" s="171">
        <f t="shared" ref="X292:X311" si="39">IF(V292="","",W292/V292*100)</f>
        <v>0</v>
      </c>
      <c r="Y292" s="10"/>
      <c r="Z292" s="11" t="s">
        <v>582</v>
      </c>
    </row>
    <row r="293" spans="1:29" ht="14.25" thickTop="1" thickBot="1">
      <c r="A293" s="266"/>
      <c r="B293" s="35" t="s">
        <v>92</v>
      </c>
      <c r="C293" s="25" t="s">
        <v>527</v>
      </c>
      <c r="D293" s="34"/>
      <c r="E293" s="34"/>
      <c r="F293" s="34"/>
      <c r="G293" s="34"/>
      <c r="H293" s="34"/>
      <c r="I293" s="184"/>
      <c r="J293" s="184"/>
      <c r="K293" s="34"/>
      <c r="L293" s="34"/>
      <c r="M293" s="34"/>
      <c r="N293" s="34"/>
      <c r="O293" s="34"/>
      <c r="P293" s="10" t="s">
        <v>415</v>
      </c>
      <c r="Q293" s="12"/>
      <c r="R293" s="13"/>
      <c r="S293" s="43" t="str">
        <f t="shared" si="38"/>
        <v/>
      </c>
      <c r="T293" s="17"/>
      <c r="U293" s="10" t="s">
        <v>537</v>
      </c>
      <c r="V293" s="169">
        <v>1</v>
      </c>
      <c r="W293" s="170"/>
      <c r="X293" s="171">
        <f t="shared" si="39"/>
        <v>0</v>
      </c>
      <c r="Y293" s="10"/>
      <c r="Z293" s="11" t="s">
        <v>582</v>
      </c>
    </row>
    <row r="294" spans="1:29" ht="34.5" customHeight="1" thickTop="1" thickBot="1">
      <c r="A294" s="266"/>
      <c r="B294" s="35" t="s">
        <v>93</v>
      </c>
      <c r="C294" s="25" t="s">
        <v>536</v>
      </c>
      <c r="D294" s="34"/>
      <c r="E294" s="34"/>
      <c r="F294" s="34"/>
      <c r="G294" s="184"/>
      <c r="H294" s="184"/>
      <c r="I294" s="184"/>
      <c r="J294" s="34"/>
      <c r="K294" s="34"/>
      <c r="L294" s="34"/>
      <c r="M294" s="184"/>
      <c r="N294" s="184"/>
      <c r="O294" s="184"/>
      <c r="P294" s="10" t="s">
        <v>415</v>
      </c>
      <c r="Q294" s="12">
        <v>1000</v>
      </c>
      <c r="R294" s="13"/>
      <c r="S294" s="43">
        <f t="shared" si="38"/>
        <v>0</v>
      </c>
      <c r="T294" s="17" t="s">
        <v>555</v>
      </c>
      <c r="U294" s="10" t="s">
        <v>583</v>
      </c>
      <c r="V294" s="169">
        <v>2</v>
      </c>
      <c r="W294" s="170"/>
      <c r="X294" s="171">
        <f t="shared" si="39"/>
        <v>0</v>
      </c>
      <c r="Y294" s="10"/>
      <c r="Z294" s="11" t="s">
        <v>582</v>
      </c>
    </row>
    <row r="295" spans="1:29" ht="27" thickTop="1" thickBot="1">
      <c r="A295" s="266"/>
      <c r="B295" s="35" t="s">
        <v>94</v>
      </c>
      <c r="C295" s="25" t="s">
        <v>529</v>
      </c>
      <c r="D295" s="34"/>
      <c r="E295" s="34"/>
      <c r="F295" s="34"/>
      <c r="G295" s="34"/>
      <c r="H295" s="184"/>
      <c r="I295" s="184"/>
      <c r="J295" s="184"/>
      <c r="K295" s="184"/>
      <c r="L295" s="184"/>
      <c r="M295" s="184"/>
      <c r="N295" s="184"/>
      <c r="O295" s="184"/>
      <c r="P295" s="10" t="s">
        <v>517</v>
      </c>
      <c r="Q295" s="12">
        <v>2000</v>
      </c>
      <c r="R295" s="13"/>
      <c r="S295" s="43">
        <f t="shared" si="38"/>
        <v>0</v>
      </c>
      <c r="T295" s="17" t="s">
        <v>564</v>
      </c>
      <c r="U295" s="10" t="s">
        <v>538</v>
      </c>
      <c r="V295" s="169">
        <v>6</v>
      </c>
      <c r="W295" s="170"/>
      <c r="X295" s="171">
        <f t="shared" si="39"/>
        <v>0</v>
      </c>
      <c r="Y295" s="10"/>
      <c r="Z295" s="11" t="s">
        <v>582</v>
      </c>
    </row>
    <row r="296" spans="1:29" ht="14.25" thickTop="1" thickBot="1">
      <c r="A296" s="266"/>
      <c r="B296" s="35" t="s">
        <v>95</v>
      </c>
      <c r="C296" s="25"/>
      <c r="D296" s="25"/>
      <c r="E296" s="25"/>
      <c r="F296" s="25"/>
      <c r="G296" s="25"/>
      <c r="H296" s="25"/>
      <c r="I296" s="25"/>
      <c r="J296" s="25"/>
      <c r="K296" s="25"/>
      <c r="L296" s="25"/>
      <c r="M296" s="25"/>
      <c r="N296" s="25"/>
      <c r="O296" s="25"/>
      <c r="P296" s="10"/>
      <c r="Q296" s="12"/>
      <c r="R296" s="13"/>
      <c r="S296" s="43" t="str">
        <f t="shared" si="38"/>
        <v/>
      </c>
      <c r="T296" s="17"/>
      <c r="U296" s="10"/>
      <c r="V296" s="169"/>
      <c r="W296" s="170"/>
      <c r="X296" s="171" t="str">
        <f t="shared" si="39"/>
        <v/>
      </c>
      <c r="Y296" s="10"/>
      <c r="Z296" s="10"/>
    </row>
    <row r="297" spans="1:29" ht="18" customHeight="1" thickTop="1" thickBot="1">
      <c r="A297" s="266"/>
      <c r="B297" s="35" t="s">
        <v>96</v>
      </c>
      <c r="C297" s="25"/>
      <c r="D297" s="25"/>
      <c r="E297" s="25"/>
      <c r="F297" s="25"/>
      <c r="G297" s="25"/>
      <c r="H297" s="25"/>
      <c r="I297" s="25"/>
      <c r="J297" s="25"/>
      <c r="K297" s="25"/>
      <c r="L297" s="25"/>
      <c r="M297" s="25"/>
      <c r="N297" s="25"/>
      <c r="O297" s="25"/>
      <c r="P297" s="10"/>
      <c r="Q297" s="12"/>
      <c r="R297" s="13"/>
      <c r="S297" s="43" t="str">
        <f t="shared" si="38"/>
        <v/>
      </c>
      <c r="T297" s="17"/>
      <c r="U297" s="10"/>
      <c r="V297" s="169"/>
      <c r="W297" s="170"/>
      <c r="X297" s="171" t="str">
        <f t="shared" si="39"/>
        <v/>
      </c>
      <c r="Y297" s="10"/>
      <c r="Z297" s="10"/>
    </row>
    <row r="298" spans="1:29" ht="18" customHeight="1" thickTop="1" thickBot="1">
      <c r="A298" s="266"/>
      <c r="B298" s="35" t="s">
        <v>97</v>
      </c>
      <c r="C298" s="25"/>
      <c r="D298" s="25"/>
      <c r="E298" s="25"/>
      <c r="F298" s="25"/>
      <c r="G298" s="25"/>
      <c r="H298" s="25"/>
      <c r="I298" s="25"/>
      <c r="J298" s="25"/>
      <c r="K298" s="25"/>
      <c r="L298" s="25"/>
      <c r="M298" s="25"/>
      <c r="N298" s="25"/>
      <c r="O298" s="25"/>
      <c r="P298" s="10"/>
      <c r="Q298" s="12"/>
      <c r="R298" s="13"/>
      <c r="S298" s="43" t="str">
        <f t="shared" si="38"/>
        <v/>
      </c>
      <c r="T298" s="17"/>
      <c r="U298" s="10"/>
      <c r="V298" s="169"/>
      <c r="W298" s="170"/>
      <c r="X298" s="171" t="str">
        <f t="shared" si="39"/>
        <v/>
      </c>
      <c r="Y298" s="10"/>
      <c r="Z298" s="10"/>
    </row>
    <row r="299" spans="1:29" ht="18" customHeight="1" thickTop="1" thickBot="1">
      <c r="A299" s="266"/>
      <c r="B299" s="35" t="s">
        <v>98</v>
      </c>
      <c r="C299" s="25"/>
      <c r="D299" s="25"/>
      <c r="E299" s="25"/>
      <c r="F299" s="25"/>
      <c r="G299" s="25"/>
      <c r="H299" s="25"/>
      <c r="I299" s="25"/>
      <c r="J299" s="25"/>
      <c r="K299" s="25"/>
      <c r="L299" s="25"/>
      <c r="M299" s="25"/>
      <c r="N299" s="25"/>
      <c r="O299" s="25"/>
      <c r="P299" s="10"/>
      <c r="Q299" s="12"/>
      <c r="R299" s="13"/>
      <c r="S299" s="43" t="str">
        <f t="shared" si="38"/>
        <v/>
      </c>
      <c r="T299" s="17"/>
      <c r="U299" s="10"/>
      <c r="V299" s="169"/>
      <c r="W299" s="170"/>
      <c r="X299" s="171" t="str">
        <f t="shared" si="39"/>
        <v/>
      </c>
      <c r="Y299" s="10"/>
      <c r="Z299" s="10"/>
    </row>
    <row r="300" spans="1:29" ht="18" customHeight="1" thickTop="1" thickBot="1">
      <c r="A300" s="266"/>
      <c r="B300" s="35" t="s">
        <v>99</v>
      </c>
      <c r="C300" s="25"/>
      <c r="D300" s="25"/>
      <c r="E300" s="25"/>
      <c r="F300" s="25"/>
      <c r="G300" s="25"/>
      <c r="H300" s="25"/>
      <c r="I300" s="25"/>
      <c r="J300" s="25"/>
      <c r="K300" s="25"/>
      <c r="L300" s="25"/>
      <c r="M300" s="25"/>
      <c r="N300" s="25"/>
      <c r="O300" s="25"/>
      <c r="P300" s="10"/>
      <c r="Q300" s="12"/>
      <c r="R300" s="13"/>
      <c r="S300" s="43" t="str">
        <f t="shared" si="38"/>
        <v/>
      </c>
      <c r="T300" s="17"/>
      <c r="U300" s="10"/>
      <c r="V300" s="169"/>
      <c r="W300" s="170"/>
      <c r="X300" s="171" t="str">
        <f t="shared" si="39"/>
        <v/>
      </c>
      <c r="Y300" s="10"/>
      <c r="Z300" s="10"/>
    </row>
    <row r="301" spans="1:29" ht="18" customHeight="1" thickTop="1" thickBot="1">
      <c r="A301" s="266"/>
      <c r="B301" s="35" t="s">
        <v>100</v>
      </c>
      <c r="C301" s="25"/>
      <c r="D301" s="25"/>
      <c r="E301" s="25"/>
      <c r="F301" s="25"/>
      <c r="G301" s="25"/>
      <c r="H301" s="25"/>
      <c r="I301" s="25"/>
      <c r="J301" s="25"/>
      <c r="K301" s="25"/>
      <c r="L301" s="25"/>
      <c r="M301" s="25"/>
      <c r="N301" s="25"/>
      <c r="O301" s="25"/>
      <c r="P301" s="10"/>
      <c r="Q301" s="12"/>
      <c r="R301" s="13"/>
      <c r="S301" s="43"/>
      <c r="T301" s="17"/>
      <c r="U301" s="10"/>
      <c r="V301" s="169"/>
      <c r="W301" s="170"/>
      <c r="X301" s="171"/>
      <c r="Y301" s="10"/>
      <c r="Z301" s="10"/>
    </row>
    <row r="302" spans="1:29" ht="18" customHeight="1" thickTop="1" thickBot="1">
      <c r="A302" s="266"/>
      <c r="B302" s="35" t="s">
        <v>285</v>
      </c>
      <c r="C302" s="25"/>
      <c r="D302" s="25"/>
      <c r="E302" s="25"/>
      <c r="F302" s="25"/>
      <c r="G302" s="25"/>
      <c r="H302" s="25"/>
      <c r="I302" s="25"/>
      <c r="J302" s="25"/>
      <c r="K302" s="25"/>
      <c r="L302" s="25"/>
      <c r="M302" s="25"/>
      <c r="N302" s="25"/>
      <c r="O302" s="25"/>
      <c r="P302" s="10"/>
      <c r="Q302" s="12"/>
      <c r="R302" s="13"/>
      <c r="S302" s="43"/>
      <c r="T302" s="17"/>
      <c r="U302" s="10"/>
      <c r="V302" s="169"/>
      <c r="W302" s="170"/>
      <c r="X302" s="171"/>
      <c r="Y302" s="10"/>
      <c r="Z302" s="10"/>
    </row>
    <row r="303" spans="1:29" ht="18" customHeight="1" thickTop="1" thickBot="1">
      <c r="A303" s="266"/>
      <c r="B303" s="35" t="s">
        <v>286</v>
      </c>
      <c r="C303" s="25"/>
      <c r="D303" s="25"/>
      <c r="E303" s="25"/>
      <c r="F303" s="25"/>
      <c r="G303" s="25"/>
      <c r="H303" s="25"/>
      <c r="I303" s="25"/>
      <c r="J303" s="25"/>
      <c r="K303" s="25"/>
      <c r="L303" s="25"/>
      <c r="M303" s="25"/>
      <c r="N303" s="25"/>
      <c r="O303" s="25"/>
      <c r="P303" s="10"/>
      <c r="Q303" s="12"/>
      <c r="R303" s="13"/>
      <c r="S303" s="43"/>
      <c r="T303" s="17"/>
      <c r="U303" s="10"/>
      <c r="V303" s="169"/>
      <c r="W303" s="170"/>
      <c r="X303" s="171"/>
      <c r="Y303" s="10"/>
      <c r="Z303" s="10"/>
    </row>
    <row r="304" spans="1:29" ht="18" customHeight="1" thickTop="1" thickBot="1">
      <c r="A304" s="266"/>
      <c r="B304" s="35" t="s">
        <v>287</v>
      </c>
      <c r="C304" s="25"/>
      <c r="D304" s="25"/>
      <c r="E304" s="25"/>
      <c r="F304" s="25"/>
      <c r="G304" s="25"/>
      <c r="H304" s="25"/>
      <c r="I304" s="25"/>
      <c r="J304" s="25"/>
      <c r="K304" s="25"/>
      <c r="L304" s="25"/>
      <c r="M304" s="25"/>
      <c r="N304" s="25"/>
      <c r="O304" s="25"/>
      <c r="P304" s="10"/>
      <c r="Q304" s="12"/>
      <c r="R304" s="13"/>
      <c r="S304" s="43"/>
      <c r="T304" s="17"/>
      <c r="U304" s="10"/>
      <c r="V304" s="169"/>
      <c r="W304" s="170"/>
      <c r="X304" s="171"/>
      <c r="Y304" s="10"/>
      <c r="Z304" s="10"/>
    </row>
    <row r="305" spans="1:29" ht="18" customHeight="1" thickTop="1" thickBot="1">
      <c r="A305" s="266"/>
      <c r="B305" s="35" t="s">
        <v>288</v>
      </c>
      <c r="C305" s="25"/>
      <c r="D305" s="25"/>
      <c r="E305" s="25"/>
      <c r="F305" s="25"/>
      <c r="G305" s="25"/>
      <c r="H305" s="25"/>
      <c r="I305" s="25"/>
      <c r="J305" s="25"/>
      <c r="K305" s="25"/>
      <c r="L305" s="25"/>
      <c r="M305" s="25"/>
      <c r="N305" s="25"/>
      <c r="O305" s="25"/>
      <c r="P305" s="10"/>
      <c r="Q305" s="12"/>
      <c r="R305" s="13"/>
      <c r="S305" s="43"/>
      <c r="T305" s="17"/>
      <c r="U305" s="10"/>
      <c r="V305" s="169"/>
      <c r="W305" s="170"/>
      <c r="X305" s="171"/>
      <c r="Y305" s="10"/>
      <c r="Z305" s="10"/>
    </row>
    <row r="306" spans="1:29" ht="18" customHeight="1" thickTop="1" thickBot="1">
      <c r="A306" s="266"/>
      <c r="B306" s="35" t="s">
        <v>289</v>
      </c>
      <c r="C306" s="25"/>
      <c r="D306" s="25"/>
      <c r="E306" s="25"/>
      <c r="F306" s="25"/>
      <c r="G306" s="25"/>
      <c r="H306" s="25"/>
      <c r="I306" s="25"/>
      <c r="J306" s="25"/>
      <c r="K306" s="25"/>
      <c r="L306" s="25"/>
      <c r="M306" s="25"/>
      <c r="N306" s="25"/>
      <c r="O306" s="25"/>
      <c r="P306" s="10"/>
      <c r="Q306" s="12"/>
      <c r="R306" s="13"/>
      <c r="S306" s="43"/>
      <c r="T306" s="17"/>
      <c r="U306" s="10"/>
      <c r="V306" s="169"/>
      <c r="W306" s="170"/>
      <c r="X306" s="171"/>
      <c r="Y306" s="10"/>
      <c r="Z306" s="10"/>
    </row>
    <row r="307" spans="1:29" ht="18" customHeight="1" thickTop="1" thickBot="1">
      <c r="A307" s="266"/>
      <c r="B307" s="35" t="s">
        <v>290</v>
      </c>
      <c r="C307" s="25"/>
      <c r="D307" s="25"/>
      <c r="E307" s="25"/>
      <c r="F307" s="25"/>
      <c r="G307" s="25"/>
      <c r="H307" s="25"/>
      <c r="I307" s="25"/>
      <c r="J307" s="25"/>
      <c r="K307" s="25"/>
      <c r="L307" s="25"/>
      <c r="M307" s="25"/>
      <c r="N307" s="25"/>
      <c r="O307" s="25"/>
      <c r="P307" s="10"/>
      <c r="Q307" s="12"/>
      <c r="R307" s="13"/>
      <c r="S307" s="43"/>
      <c r="T307" s="17"/>
      <c r="U307" s="10"/>
      <c r="V307" s="169"/>
      <c r="W307" s="170"/>
      <c r="X307" s="171"/>
      <c r="Y307" s="10"/>
      <c r="Z307" s="10"/>
    </row>
    <row r="308" spans="1:29" ht="18" customHeight="1" thickTop="1" thickBot="1">
      <c r="A308" s="266"/>
      <c r="B308" s="35" t="s">
        <v>291</v>
      </c>
      <c r="C308" s="25"/>
      <c r="D308" s="25"/>
      <c r="E308" s="25"/>
      <c r="F308" s="25"/>
      <c r="G308" s="25"/>
      <c r="H308" s="25"/>
      <c r="I308" s="25"/>
      <c r="J308" s="25"/>
      <c r="K308" s="25"/>
      <c r="L308" s="25"/>
      <c r="M308" s="25"/>
      <c r="N308" s="25"/>
      <c r="O308" s="25"/>
      <c r="P308" s="10"/>
      <c r="Q308" s="12"/>
      <c r="R308" s="13"/>
      <c r="S308" s="43"/>
      <c r="T308" s="17"/>
      <c r="U308" s="10"/>
      <c r="V308" s="169"/>
      <c r="W308" s="170"/>
      <c r="X308" s="171"/>
      <c r="Y308" s="10"/>
      <c r="Z308" s="10"/>
    </row>
    <row r="309" spans="1:29" ht="18" customHeight="1" thickTop="1" thickBot="1">
      <c r="A309" s="266"/>
      <c r="B309" s="35" t="s">
        <v>292</v>
      </c>
      <c r="C309" s="25"/>
      <c r="D309" s="25"/>
      <c r="E309" s="25"/>
      <c r="F309" s="25"/>
      <c r="G309" s="25"/>
      <c r="H309" s="25"/>
      <c r="I309" s="25"/>
      <c r="J309" s="25"/>
      <c r="K309" s="25"/>
      <c r="L309" s="25"/>
      <c r="M309" s="25"/>
      <c r="N309" s="25"/>
      <c r="O309" s="25"/>
      <c r="P309" s="10"/>
      <c r="Q309" s="12"/>
      <c r="R309" s="13"/>
      <c r="S309" s="43"/>
      <c r="T309" s="17"/>
      <c r="U309" s="10"/>
      <c r="V309" s="169"/>
      <c r="W309" s="170"/>
      <c r="X309" s="171"/>
      <c r="Y309" s="10"/>
      <c r="Z309" s="10"/>
    </row>
    <row r="310" spans="1:29" ht="18" customHeight="1" thickTop="1" thickBot="1">
      <c r="A310" s="266"/>
      <c r="B310" s="35" t="s">
        <v>293</v>
      </c>
      <c r="C310" s="25"/>
      <c r="D310" s="25"/>
      <c r="E310" s="25"/>
      <c r="F310" s="25"/>
      <c r="G310" s="25"/>
      <c r="H310" s="25"/>
      <c r="I310" s="25"/>
      <c r="J310" s="25"/>
      <c r="K310" s="25"/>
      <c r="L310" s="25"/>
      <c r="M310" s="25"/>
      <c r="N310" s="25"/>
      <c r="O310" s="25"/>
      <c r="P310" s="10"/>
      <c r="Q310" s="12"/>
      <c r="R310" s="13"/>
      <c r="S310" s="43"/>
      <c r="T310" s="17"/>
      <c r="U310" s="10"/>
      <c r="V310" s="169"/>
      <c r="W310" s="170"/>
      <c r="X310" s="171"/>
      <c r="Y310" s="10"/>
      <c r="Z310" s="10"/>
    </row>
    <row r="311" spans="1:29" ht="18" customHeight="1" thickTop="1" thickBot="1">
      <c r="A311" s="266"/>
      <c r="B311" s="35" t="s">
        <v>294</v>
      </c>
      <c r="C311" s="18"/>
      <c r="D311" s="18"/>
      <c r="E311" s="18"/>
      <c r="F311" s="18"/>
      <c r="G311" s="18"/>
      <c r="H311" s="18"/>
      <c r="I311" s="18"/>
      <c r="J311" s="18"/>
      <c r="K311" s="18"/>
      <c r="L311" s="18"/>
      <c r="M311" s="18"/>
      <c r="N311" s="18"/>
      <c r="O311" s="18"/>
      <c r="P311" s="10"/>
      <c r="Q311" s="12"/>
      <c r="R311" s="13"/>
      <c r="S311" s="43" t="str">
        <f>IF(Q311="","",R311/Q311*100)</f>
        <v/>
      </c>
      <c r="T311" s="17"/>
      <c r="U311" s="10"/>
      <c r="V311" s="169"/>
      <c r="W311" s="170"/>
      <c r="X311" s="171" t="str">
        <f t="shared" si="39"/>
        <v/>
      </c>
      <c r="Y311" s="10"/>
      <c r="Z311" s="10"/>
    </row>
    <row r="312" spans="1:29" ht="14.25" thickTop="1" thickBot="1">
      <c r="A312" s="266"/>
      <c r="B312" s="35"/>
      <c r="C312" s="33" t="str">
        <f>Plan!B24</f>
        <v>Hedef 3.4. Üyelerimize, ihtiyaçları doğrultusunda, eğitimler verilecektir.</v>
      </c>
      <c r="D312" s="33"/>
      <c r="E312" s="33"/>
      <c r="F312" s="33"/>
      <c r="G312" s="33"/>
      <c r="H312" s="33"/>
      <c r="I312" s="33"/>
      <c r="J312" s="33"/>
      <c r="K312" s="33"/>
      <c r="L312" s="33"/>
      <c r="M312" s="33"/>
      <c r="N312" s="33"/>
      <c r="O312" s="33"/>
      <c r="P312" s="260"/>
      <c r="Q312" s="260"/>
      <c r="R312" s="260"/>
      <c r="S312" s="260"/>
      <c r="T312" s="260"/>
      <c r="U312" s="260"/>
      <c r="V312" s="260"/>
      <c r="W312" s="260"/>
      <c r="X312" s="260"/>
      <c r="Y312" s="260"/>
      <c r="Z312" s="196"/>
      <c r="AB312" s="189">
        <f>SUM(Q313:Q332)</f>
        <v>4000</v>
      </c>
      <c r="AC312" s="189">
        <f>SUM(R313:R332)</f>
        <v>0</v>
      </c>
    </row>
    <row r="313" spans="1:29" ht="14.25" thickTop="1" thickBot="1">
      <c r="A313" s="266"/>
      <c r="B313" s="35" t="s">
        <v>101</v>
      </c>
      <c r="C313" s="10" t="s">
        <v>526</v>
      </c>
      <c r="D313" s="34"/>
      <c r="E313" s="34"/>
      <c r="F313" s="34"/>
      <c r="G313" s="184"/>
      <c r="H313" s="184"/>
      <c r="I313" s="184"/>
      <c r="J313" s="34"/>
      <c r="K313" s="34"/>
      <c r="L313" s="34"/>
      <c r="M313" s="34"/>
      <c r="N313" s="34"/>
      <c r="O313" s="34"/>
      <c r="P313" s="10" t="s">
        <v>415</v>
      </c>
      <c r="Q313" s="12">
        <v>1000</v>
      </c>
      <c r="R313" s="13"/>
      <c r="S313" s="43">
        <f t="shared" ref="S313:S321" si="40">IF(Q313="","",R313/Q313*100)</f>
        <v>0</v>
      </c>
      <c r="T313" s="17" t="s">
        <v>554</v>
      </c>
      <c r="U313" s="10" t="s">
        <v>540</v>
      </c>
      <c r="V313" s="169">
        <v>1</v>
      </c>
      <c r="W313" s="170"/>
      <c r="X313" s="171">
        <f t="shared" ref="X313:X321" si="41">IF(V313="","",W313/V313*100)</f>
        <v>0</v>
      </c>
      <c r="Y313" s="10"/>
      <c r="Z313" s="11" t="s">
        <v>582</v>
      </c>
    </row>
    <row r="314" spans="1:29" ht="18" customHeight="1" thickTop="1" thickBot="1">
      <c r="A314" s="266"/>
      <c r="B314" s="35" t="s">
        <v>102</v>
      </c>
      <c r="C314" s="10" t="s">
        <v>584</v>
      </c>
      <c r="D314" s="25"/>
      <c r="E314" s="25"/>
      <c r="F314" s="25"/>
      <c r="G314" s="25"/>
      <c r="H314" s="184"/>
      <c r="I314" s="25"/>
      <c r="J314" s="25"/>
      <c r="K314" s="25"/>
      <c r="L314" s="25"/>
      <c r="M314" s="25"/>
      <c r="N314" s="25"/>
      <c r="O314" s="25"/>
      <c r="P314" s="10" t="s">
        <v>415</v>
      </c>
      <c r="Q314" s="12">
        <v>1000</v>
      </c>
      <c r="R314" s="13"/>
      <c r="S314" s="43">
        <f t="shared" si="40"/>
        <v>0</v>
      </c>
      <c r="T314" s="17" t="s">
        <v>554</v>
      </c>
      <c r="U314" s="10" t="s">
        <v>540</v>
      </c>
      <c r="V314" s="169">
        <v>2</v>
      </c>
      <c r="W314" s="170"/>
      <c r="X314" s="171">
        <f t="shared" si="41"/>
        <v>0</v>
      </c>
      <c r="Y314" s="10"/>
      <c r="Z314" s="11" t="s">
        <v>582</v>
      </c>
    </row>
    <row r="315" spans="1:29" ht="18" customHeight="1" thickTop="1" thickBot="1">
      <c r="A315" s="266"/>
      <c r="B315" s="35" t="s">
        <v>103</v>
      </c>
      <c r="C315" s="10" t="s">
        <v>531</v>
      </c>
      <c r="D315" s="25"/>
      <c r="E315" s="25"/>
      <c r="F315" s="25"/>
      <c r="G315" s="25"/>
      <c r="H315" s="25"/>
      <c r="I315" s="25"/>
      <c r="J315" s="25"/>
      <c r="K315" s="25"/>
      <c r="L315" s="184"/>
      <c r="M315" s="25"/>
      <c r="N315" s="25"/>
      <c r="O315" s="25"/>
      <c r="P315" s="10" t="s">
        <v>415</v>
      </c>
      <c r="Q315" s="12">
        <v>1000</v>
      </c>
      <c r="R315" s="13"/>
      <c r="S315" s="43">
        <f t="shared" si="40"/>
        <v>0</v>
      </c>
      <c r="T315" s="17" t="s">
        <v>554</v>
      </c>
      <c r="U315" s="10" t="s">
        <v>540</v>
      </c>
      <c r="V315" s="169">
        <v>1</v>
      </c>
      <c r="W315" s="170"/>
      <c r="X315" s="171">
        <f t="shared" si="41"/>
        <v>0</v>
      </c>
      <c r="Y315" s="10"/>
      <c r="Z315" s="11" t="s">
        <v>582</v>
      </c>
    </row>
    <row r="316" spans="1:29" ht="18" customHeight="1" thickTop="1" thickBot="1">
      <c r="A316" s="266"/>
      <c r="B316" s="35" t="s">
        <v>104</v>
      </c>
      <c r="C316" s="10" t="s">
        <v>532</v>
      </c>
      <c r="D316" s="25"/>
      <c r="E316" s="25"/>
      <c r="F316" s="25"/>
      <c r="G316" s="25"/>
      <c r="H316" s="25"/>
      <c r="I316" s="25"/>
      <c r="J316" s="25"/>
      <c r="K316" s="25"/>
      <c r="L316" s="184"/>
      <c r="M316" s="184"/>
      <c r="N316" s="25"/>
      <c r="O316" s="25"/>
      <c r="P316" s="10" t="s">
        <v>415</v>
      </c>
      <c r="Q316" s="12">
        <v>1000</v>
      </c>
      <c r="R316" s="13"/>
      <c r="S316" s="43">
        <f t="shared" si="40"/>
        <v>0</v>
      </c>
      <c r="T316" s="17" t="s">
        <v>554</v>
      </c>
      <c r="U316" s="10" t="s">
        <v>540</v>
      </c>
      <c r="V316" s="169">
        <v>2</v>
      </c>
      <c r="W316" s="170"/>
      <c r="X316" s="171">
        <f t="shared" si="41"/>
        <v>0</v>
      </c>
      <c r="Y316" s="10"/>
      <c r="Z316" s="11" t="s">
        <v>582</v>
      </c>
    </row>
    <row r="317" spans="1:29" ht="18" customHeight="1" thickTop="1" thickBot="1">
      <c r="A317" s="266"/>
      <c r="B317" s="35" t="s">
        <v>105</v>
      </c>
      <c r="D317" s="11"/>
      <c r="E317" s="11"/>
      <c r="F317" s="11"/>
      <c r="G317" s="11"/>
      <c r="H317" s="11"/>
      <c r="I317" s="11"/>
      <c r="J317" s="11"/>
      <c r="K317" s="11"/>
      <c r="L317" s="11"/>
      <c r="M317" s="11"/>
      <c r="N317" s="11"/>
      <c r="O317" s="11"/>
      <c r="P317" s="10"/>
      <c r="Q317" s="12"/>
      <c r="R317" s="13"/>
      <c r="S317" s="43" t="str">
        <f t="shared" si="40"/>
        <v/>
      </c>
      <c r="T317" s="17"/>
      <c r="U317" s="10"/>
      <c r="V317" s="169"/>
      <c r="W317" s="170"/>
      <c r="X317" s="171" t="str">
        <f t="shared" si="41"/>
        <v/>
      </c>
      <c r="Y317" s="10"/>
      <c r="Z317" s="10"/>
    </row>
    <row r="318" spans="1:29" ht="18" customHeight="1" thickTop="1" thickBot="1">
      <c r="A318" s="266"/>
      <c r="B318" s="35" t="s">
        <v>106</v>
      </c>
      <c r="C318" s="10"/>
      <c r="D318" s="25"/>
      <c r="E318" s="25"/>
      <c r="F318" s="25"/>
      <c r="G318" s="25"/>
      <c r="H318" s="25"/>
      <c r="I318" s="25"/>
      <c r="J318" s="25"/>
      <c r="K318" s="25"/>
      <c r="L318" s="25"/>
      <c r="M318" s="25"/>
      <c r="N318" s="25"/>
      <c r="O318" s="25"/>
      <c r="P318" s="10"/>
      <c r="Q318" s="12"/>
      <c r="R318" s="13"/>
      <c r="S318" s="43" t="str">
        <f t="shared" si="40"/>
        <v/>
      </c>
      <c r="T318" s="17"/>
      <c r="U318" s="10"/>
      <c r="V318" s="169"/>
      <c r="W318" s="170"/>
      <c r="X318" s="171" t="str">
        <f t="shared" si="41"/>
        <v/>
      </c>
      <c r="Y318" s="10"/>
      <c r="Z318" s="10"/>
    </row>
    <row r="319" spans="1:29" ht="18" customHeight="1" thickTop="1" thickBot="1">
      <c r="A319" s="266"/>
      <c r="B319" s="35" t="s">
        <v>107</v>
      </c>
      <c r="C319" s="10"/>
      <c r="D319" s="25"/>
      <c r="E319" s="25"/>
      <c r="F319" s="25"/>
      <c r="G319" s="25"/>
      <c r="H319" s="25"/>
      <c r="I319" s="25"/>
      <c r="J319" s="25"/>
      <c r="K319" s="25"/>
      <c r="L319" s="25"/>
      <c r="M319" s="25"/>
      <c r="N319" s="25"/>
      <c r="O319" s="25"/>
      <c r="P319" s="10"/>
      <c r="Q319" s="12"/>
      <c r="R319" s="13"/>
      <c r="S319" s="43" t="str">
        <f t="shared" si="40"/>
        <v/>
      </c>
      <c r="T319" s="17"/>
      <c r="U319" s="10"/>
      <c r="V319" s="169"/>
      <c r="W319" s="170"/>
      <c r="X319" s="171" t="str">
        <f t="shared" si="41"/>
        <v/>
      </c>
      <c r="Y319" s="10"/>
      <c r="Z319" s="10"/>
    </row>
    <row r="320" spans="1:29" ht="18" customHeight="1" thickTop="1" thickBot="1">
      <c r="A320" s="266"/>
      <c r="B320" s="35" t="s">
        <v>108</v>
      </c>
      <c r="C320" s="10"/>
      <c r="D320" s="25"/>
      <c r="E320" s="25"/>
      <c r="F320" s="25"/>
      <c r="G320" s="25"/>
      <c r="H320" s="25"/>
      <c r="I320" s="25"/>
      <c r="J320" s="25"/>
      <c r="K320" s="25"/>
      <c r="L320" s="25"/>
      <c r="M320" s="25"/>
      <c r="N320" s="25"/>
      <c r="O320" s="25"/>
      <c r="P320" s="10"/>
      <c r="Q320" s="12"/>
      <c r="R320" s="13"/>
      <c r="S320" s="43" t="str">
        <f t="shared" si="40"/>
        <v/>
      </c>
      <c r="T320" s="17"/>
      <c r="U320" s="10"/>
      <c r="V320" s="169"/>
      <c r="W320" s="170"/>
      <c r="X320" s="171" t="str">
        <f t="shared" si="41"/>
        <v/>
      </c>
      <c r="Y320" s="10"/>
      <c r="Z320" s="10"/>
    </row>
    <row r="321" spans="1:29" ht="18" customHeight="1" thickTop="1" thickBot="1">
      <c r="A321" s="266"/>
      <c r="B321" s="35" t="s">
        <v>109</v>
      </c>
      <c r="C321" s="10"/>
      <c r="D321" s="10"/>
      <c r="E321" s="10"/>
      <c r="F321" s="10"/>
      <c r="G321" s="10"/>
      <c r="H321" s="10"/>
      <c r="I321" s="10"/>
      <c r="J321" s="10"/>
      <c r="K321" s="10"/>
      <c r="L321" s="10"/>
      <c r="M321" s="10"/>
      <c r="N321" s="10"/>
      <c r="O321" s="10"/>
      <c r="P321" s="10"/>
      <c r="Q321" s="12"/>
      <c r="R321" s="13"/>
      <c r="S321" s="43" t="str">
        <f t="shared" si="40"/>
        <v/>
      </c>
      <c r="T321" s="17"/>
      <c r="U321" s="10"/>
      <c r="V321" s="169"/>
      <c r="W321" s="170"/>
      <c r="X321" s="171" t="str">
        <f t="shared" si="41"/>
        <v/>
      </c>
      <c r="Y321" s="10"/>
      <c r="Z321" s="10"/>
    </row>
    <row r="322" spans="1:29" ht="18" customHeight="1" thickTop="1" thickBot="1">
      <c r="A322" s="266"/>
      <c r="B322" s="35" t="s">
        <v>110</v>
      </c>
      <c r="C322" s="10"/>
      <c r="D322" s="10"/>
      <c r="E322" s="10"/>
      <c r="F322" s="10"/>
      <c r="G322" s="10"/>
      <c r="H322" s="10"/>
      <c r="I322" s="10"/>
      <c r="J322" s="10"/>
      <c r="K322" s="10"/>
      <c r="L322" s="10"/>
      <c r="M322" s="10"/>
      <c r="N322" s="10"/>
      <c r="O322" s="10"/>
      <c r="P322" s="10"/>
      <c r="Q322" s="12"/>
      <c r="R322" s="13"/>
      <c r="S322" s="43"/>
      <c r="T322" s="17"/>
      <c r="U322" s="10"/>
      <c r="V322" s="169"/>
      <c r="W322" s="170"/>
      <c r="X322" s="171"/>
      <c r="Y322" s="10"/>
      <c r="Z322" s="10"/>
    </row>
    <row r="323" spans="1:29" ht="18" customHeight="1" thickTop="1" thickBot="1">
      <c r="A323" s="266"/>
      <c r="B323" s="35" t="s">
        <v>295</v>
      </c>
      <c r="C323" s="10"/>
      <c r="D323" s="10"/>
      <c r="E323" s="10"/>
      <c r="F323" s="10"/>
      <c r="G323" s="10"/>
      <c r="H323" s="10"/>
      <c r="I323" s="10"/>
      <c r="J323" s="10"/>
      <c r="K323" s="10"/>
      <c r="L323" s="10"/>
      <c r="M323" s="10"/>
      <c r="N323" s="10"/>
      <c r="O323" s="10"/>
      <c r="P323" s="10"/>
      <c r="Q323" s="12"/>
      <c r="R323" s="13"/>
      <c r="S323" s="43"/>
      <c r="T323" s="17"/>
      <c r="U323" s="10"/>
      <c r="V323" s="169"/>
      <c r="W323" s="170"/>
      <c r="X323" s="171"/>
      <c r="Y323" s="10"/>
      <c r="Z323" s="10"/>
    </row>
    <row r="324" spans="1:29" ht="18" customHeight="1" thickTop="1" thickBot="1">
      <c r="A324" s="266"/>
      <c r="B324" s="35" t="s">
        <v>296</v>
      </c>
      <c r="C324" s="10"/>
      <c r="D324" s="10"/>
      <c r="E324" s="10"/>
      <c r="F324" s="10"/>
      <c r="G324" s="10"/>
      <c r="H324" s="10"/>
      <c r="I324" s="10"/>
      <c r="J324" s="10"/>
      <c r="K324" s="10"/>
      <c r="L324" s="10"/>
      <c r="M324" s="10"/>
      <c r="N324" s="10"/>
      <c r="O324" s="10"/>
      <c r="P324" s="10"/>
      <c r="Q324" s="12"/>
      <c r="R324" s="13"/>
      <c r="S324" s="43"/>
      <c r="T324" s="17"/>
      <c r="U324" s="10"/>
      <c r="V324" s="169"/>
      <c r="W324" s="170"/>
      <c r="X324" s="171"/>
      <c r="Y324" s="10"/>
      <c r="Z324" s="10"/>
    </row>
    <row r="325" spans="1:29" ht="18" customHeight="1" thickTop="1" thickBot="1">
      <c r="A325" s="266"/>
      <c r="B325" s="35" t="s">
        <v>297</v>
      </c>
      <c r="C325" s="10"/>
      <c r="D325" s="10"/>
      <c r="E325" s="10"/>
      <c r="F325" s="10"/>
      <c r="G325" s="10"/>
      <c r="H325" s="10"/>
      <c r="I325" s="10"/>
      <c r="J325" s="10"/>
      <c r="K325" s="10"/>
      <c r="L325" s="10"/>
      <c r="M325" s="10"/>
      <c r="N325" s="10"/>
      <c r="O325" s="10"/>
      <c r="P325" s="10"/>
      <c r="Q325" s="12"/>
      <c r="R325" s="13"/>
      <c r="S325" s="43"/>
      <c r="T325" s="17"/>
      <c r="U325" s="10"/>
      <c r="V325" s="169"/>
      <c r="W325" s="170"/>
      <c r="X325" s="171"/>
      <c r="Y325" s="10"/>
      <c r="Z325" s="10"/>
    </row>
    <row r="326" spans="1:29" ht="18" customHeight="1" thickTop="1" thickBot="1">
      <c r="A326" s="266"/>
      <c r="B326" s="35" t="s">
        <v>298</v>
      </c>
      <c r="C326" s="10"/>
      <c r="D326" s="10"/>
      <c r="E326" s="10"/>
      <c r="F326" s="10"/>
      <c r="G326" s="10"/>
      <c r="H326" s="10"/>
      <c r="I326" s="10"/>
      <c r="J326" s="10"/>
      <c r="K326" s="10"/>
      <c r="L326" s="10"/>
      <c r="M326" s="10"/>
      <c r="N326" s="10"/>
      <c r="O326" s="10"/>
      <c r="P326" s="10"/>
      <c r="Q326" s="12"/>
      <c r="R326" s="13"/>
      <c r="S326" s="43"/>
      <c r="T326" s="17"/>
      <c r="U326" s="10"/>
      <c r="V326" s="169"/>
      <c r="W326" s="170"/>
      <c r="X326" s="171"/>
      <c r="Y326" s="10"/>
      <c r="Z326" s="10"/>
    </row>
    <row r="327" spans="1:29" ht="18" customHeight="1" thickTop="1" thickBot="1">
      <c r="A327" s="266"/>
      <c r="B327" s="35" t="s">
        <v>299</v>
      </c>
      <c r="C327" s="10"/>
      <c r="D327" s="10"/>
      <c r="E327" s="10"/>
      <c r="F327" s="10"/>
      <c r="G327" s="10"/>
      <c r="H327" s="10"/>
      <c r="I327" s="10"/>
      <c r="J327" s="10"/>
      <c r="K327" s="10"/>
      <c r="L327" s="10"/>
      <c r="M327" s="10"/>
      <c r="N327" s="10"/>
      <c r="O327" s="10"/>
      <c r="P327" s="10"/>
      <c r="Q327" s="12"/>
      <c r="R327" s="13"/>
      <c r="S327" s="43"/>
      <c r="T327" s="17"/>
      <c r="U327" s="10"/>
      <c r="V327" s="169"/>
      <c r="W327" s="170"/>
      <c r="X327" s="171"/>
      <c r="Y327" s="10"/>
      <c r="Z327" s="10"/>
    </row>
    <row r="328" spans="1:29" ht="18" customHeight="1" thickTop="1" thickBot="1">
      <c r="A328" s="266"/>
      <c r="B328" s="35" t="s">
        <v>300</v>
      </c>
      <c r="C328" s="10"/>
      <c r="D328" s="10"/>
      <c r="E328" s="10"/>
      <c r="F328" s="10"/>
      <c r="G328" s="10"/>
      <c r="H328" s="10"/>
      <c r="I328" s="10"/>
      <c r="J328" s="10"/>
      <c r="K328" s="10"/>
      <c r="L328" s="10"/>
      <c r="M328" s="10"/>
      <c r="N328" s="10"/>
      <c r="O328" s="10"/>
      <c r="P328" s="10"/>
      <c r="Q328" s="12"/>
      <c r="R328" s="13"/>
      <c r="S328" s="43"/>
      <c r="T328" s="17"/>
      <c r="U328" s="10"/>
      <c r="V328" s="169"/>
      <c r="W328" s="170"/>
      <c r="X328" s="171"/>
      <c r="Y328" s="10"/>
      <c r="Z328" s="10"/>
    </row>
    <row r="329" spans="1:29" ht="18" customHeight="1" thickTop="1" thickBot="1">
      <c r="A329" s="266"/>
      <c r="B329" s="35" t="s">
        <v>301</v>
      </c>
      <c r="C329" s="10"/>
      <c r="D329" s="10"/>
      <c r="E329" s="10"/>
      <c r="F329" s="10"/>
      <c r="G329" s="10"/>
      <c r="H329" s="10"/>
      <c r="I329" s="10"/>
      <c r="J329" s="10"/>
      <c r="K329" s="10"/>
      <c r="L329" s="10"/>
      <c r="M329" s="10"/>
      <c r="N329" s="10"/>
      <c r="O329" s="10"/>
      <c r="P329" s="10"/>
      <c r="Q329" s="12"/>
      <c r="R329" s="13"/>
      <c r="S329" s="43"/>
      <c r="T329" s="17"/>
      <c r="U329" s="10"/>
      <c r="V329" s="169"/>
      <c r="W329" s="170"/>
      <c r="X329" s="171"/>
      <c r="Y329" s="10"/>
      <c r="Z329" s="10"/>
    </row>
    <row r="330" spans="1:29" ht="18" customHeight="1" thickTop="1" thickBot="1">
      <c r="A330" s="266"/>
      <c r="B330" s="35" t="s">
        <v>302</v>
      </c>
      <c r="C330" s="10"/>
      <c r="D330" s="10"/>
      <c r="E330" s="10"/>
      <c r="F330" s="10"/>
      <c r="G330" s="10"/>
      <c r="H330" s="10"/>
      <c r="I330" s="10"/>
      <c r="J330" s="10"/>
      <c r="K330" s="10"/>
      <c r="L330" s="10"/>
      <c r="M330" s="10"/>
      <c r="N330" s="10"/>
      <c r="O330" s="10"/>
      <c r="P330" s="10"/>
      <c r="Q330" s="12"/>
      <c r="R330" s="13"/>
      <c r="S330" s="43"/>
      <c r="T330" s="17"/>
      <c r="U330" s="10"/>
      <c r="V330" s="169"/>
      <c r="W330" s="170"/>
      <c r="X330" s="171"/>
      <c r="Y330" s="10"/>
      <c r="Z330" s="10"/>
    </row>
    <row r="331" spans="1:29" ht="18" customHeight="1" thickTop="1" thickBot="1">
      <c r="A331" s="266"/>
      <c r="B331" s="35" t="s">
        <v>303</v>
      </c>
      <c r="C331" s="10"/>
      <c r="D331" s="10"/>
      <c r="E331" s="10"/>
      <c r="F331" s="10"/>
      <c r="G331" s="10"/>
      <c r="H331" s="10"/>
      <c r="I331" s="10"/>
      <c r="J331" s="10"/>
      <c r="K331" s="10"/>
      <c r="L331" s="10"/>
      <c r="M331" s="10"/>
      <c r="N331" s="10"/>
      <c r="O331" s="10"/>
      <c r="P331" s="10"/>
      <c r="Q331" s="12"/>
      <c r="R331" s="13"/>
      <c r="S331" s="43"/>
      <c r="T331" s="17"/>
      <c r="U331" s="10"/>
      <c r="V331" s="169"/>
      <c r="W331" s="170"/>
      <c r="X331" s="171"/>
      <c r="Y331" s="10"/>
      <c r="Z331" s="10"/>
    </row>
    <row r="332" spans="1:29" ht="18" customHeight="1" thickTop="1" thickBot="1">
      <c r="A332" s="266"/>
      <c r="B332" s="35" t="s">
        <v>304</v>
      </c>
      <c r="C332" s="10"/>
      <c r="D332" s="10"/>
      <c r="E332" s="10"/>
      <c r="F332" s="10"/>
      <c r="G332" s="10"/>
      <c r="H332" s="10"/>
      <c r="I332" s="10"/>
      <c r="J332" s="10"/>
      <c r="K332" s="10"/>
      <c r="L332" s="10"/>
      <c r="M332" s="10"/>
      <c r="N332" s="10"/>
      <c r="O332" s="10"/>
      <c r="P332" s="10"/>
      <c r="Q332" s="12"/>
      <c r="R332" s="13"/>
      <c r="S332" s="43"/>
      <c r="T332" s="17"/>
      <c r="U332" s="10"/>
      <c r="V332" s="169"/>
      <c r="W332" s="170"/>
      <c r="X332" s="171"/>
      <c r="Y332" s="10"/>
      <c r="Z332" s="10"/>
    </row>
    <row r="333" spans="1:29" ht="14.25" thickTop="1" thickBot="1">
      <c r="A333" s="266"/>
      <c r="B333" s="35"/>
      <c r="C333" s="33" t="str">
        <f>Plan!B25</f>
        <v>Hedef 3.5. Üyelerimizin uluslararası pazarlara açılması sağlanacaktır.</v>
      </c>
      <c r="D333" s="33"/>
      <c r="E333" s="33"/>
      <c r="F333" s="33"/>
      <c r="G333" s="33"/>
      <c r="H333" s="33"/>
      <c r="I333" s="33"/>
      <c r="J333" s="33"/>
      <c r="K333" s="33"/>
      <c r="L333" s="33"/>
      <c r="M333" s="33"/>
      <c r="N333" s="33"/>
      <c r="O333" s="33"/>
      <c r="P333" s="260"/>
      <c r="Q333" s="260"/>
      <c r="R333" s="260"/>
      <c r="S333" s="260"/>
      <c r="T333" s="260"/>
      <c r="U333" s="260"/>
      <c r="V333" s="260"/>
      <c r="W333" s="260"/>
      <c r="X333" s="260"/>
      <c r="Y333" s="260"/>
      <c r="Z333" s="196"/>
      <c r="AB333" s="189">
        <f>SUM(Q334:Q343)</f>
        <v>4500</v>
      </c>
      <c r="AC333" s="189">
        <f>SUM(R334:R343)</f>
        <v>0</v>
      </c>
    </row>
    <row r="334" spans="1:29" ht="27" thickTop="1" thickBot="1">
      <c r="A334" s="266"/>
      <c r="B334" s="35" t="s">
        <v>111</v>
      </c>
      <c r="C334" s="34" t="s">
        <v>535</v>
      </c>
      <c r="D334" s="34"/>
      <c r="E334" s="34"/>
      <c r="F334" s="34"/>
      <c r="G334" s="34"/>
      <c r="H334" s="34"/>
      <c r="I334" s="34"/>
      <c r="J334" s="184"/>
      <c r="K334" s="184"/>
      <c r="L334" s="184"/>
      <c r="M334" s="184"/>
      <c r="N334" s="184"/>
      <c r="O334" s="184"/>
      <c r="P334" s="10" t="s">
        <v>517</v>
      </c>
      <c r="Q334" s="12"/>
      <c r="R334" s="13"/>
      <c r="S334" s="43" t="str">
        <f t="shared" ref="S334:S343" si="42">IF(Q334="","",R334/Q334*100)</f>
        <v/>
      </c>
      <c r="T334" s="17"/>
      <c r="U334" s="10" t="s">
        <v>538</v>
      </c>
      <c r="V334" s="169">
        <v>7</v>
      </c>
      <c r="W334" s="16"/>
      <c r="X334" s="43">
        <f t="shared" ref="X334:X343" si="43">IF(V334="","",W334/V334*100)</f>
        <v>0</v>
      </c>
      <c r="Y334" s="10"/>
      <c r="Z334" s="11" t="s">
        <v>582</v>
      </c>
    </row>
    <row r="335" spans="1:29" ht="14.25" thickTop="1" thickBot="1">
      <c r="A335" s="266"/>
      <c r="B335" s="35" t="s">
        <v>112</v>
      </c>
      <c r="C335" s="10" t="s">
        <v>530</v>
      </c>
      <c r="D335" s="10"/>
      <c r="E335" s="10"/>
      <c r="F335" s="10"/>
      <c r="G335" s="10"/>
      <c r="H335" s="10"/>
      <c r="I335" s="10"/>
      <c r="J335" s="10"/>
      <c r="K335" s="10"/>
      <c r="L335" s="10"/>
      <c r="M335" s="10"/>
      <c r="N335" s="184"/>
      <c r="O335" s="10"/>
      <c r="P335" s="10" t="s">
        <v>415</v>
      </c>
      <c r="Q335" s="12">
        <v>500</v>
      </c>
      <c r="R335" s="13"/>
      <c r="S335" s="43">
        <f t="shared" si="42"/>
        <v>0</v>
      </c>
      <c r="T335" s="17" t="s">
        <v>555</v>
      </c>
      <c r="U335" s="10" t="s">
        <v>539</v>
      </c>
      <c r="V335" s="169">
        <v>1</v>
      </c>
      <c r="W335" s="16"/>
      <c r="X335" s="43">
        <f t="shared" si="43"/>
        <v>0</v>
      </c>
      <c r="Y335" s="10"/>
      <c r="Z335" s="11" t="s">
        <v>582</v>
      </c>
    </row>
    <row r="336" spans="1:29" ht="14.25" thickTop="1" thickBot="1">
      <c r="A336" s="266"/>
      <c r="B336" s="35" t="s">
        <v>113</v>
      </c>
      <c r="C336" s="10" t="s">
        <v>533</v>
      </c>
      <c r="D336" s="10"/>
      <c r="E336" s="10"/>
      <c r="F336" s="10"/>
      <c r="G336" s="10"/>
      <c r="H336" s="184"/>
      <c r="I336" s="184"/>
      <c r="J336" s="184"/>
      <c r="K336" s="10"/>
      <c r="L336" s="10"/>
      <c r="M336" s="10"/>
      <c r="N336" s="10"/>
      <c r="O336" s="10"/>
      <c r="P336" s="10" t="s">
        <v>517</v>
      </c>
      <c r="Q336" s="12">
        <v>1000</v>
      </c>
      <c r="R336" s="13"/>
      <c r="S336" s="43">
        <f t="shared" si="42"/>
        <v>0</v>
      </c>
      <c r="T336" s="17" t="s">
        <v>552</v>
      </c>
      <c r="U336" s="10" t="s">
        <v>544</v>
      </c>
      <c r="V336" s="169">
        <v>1</v>
      </c>
      <c r="W336" s="16"/>
      <c r="X336" s="43">
        <f t="shared" si="43"/>
        <v>0</v>
      </c>
      <c r="Y336" s="10"/>
      <c r="Z336" s="11" t="s">
        <v>582</v>
      </c>
    </row>
    <row r="337" spans="1:29" ht="18" customHeight="1" thickTop="1" thickBot="1">
      <c r="A337" s="266"/>
      <c r="B337" s="35" t="s">
        <v>114</v>
      </c>
      <c r="C337" s="10" t="s">
        <v>534</v>
      </c>
      <c r="D337" s="10"/>
      <c r="E337" s="10"/>
      <c r="F337" s="10"/>
      <c r="G337" s="10"/>
      <c r="H337" s="10"/>
      <c r="I337" s="10"/>
      <c r="J337" s="184"/>
      <c r="K337" s="184"/>
      <c r="L337" s="184"/>
      <c r="M337" s="184"/>
      <c r="N337" s="184"/>
      <c r="O337" s="184"/>
      <c r="P337" s="10" t="s">
        <v>517</v>
      </c>
      <c r="Q337" s="12">
        <v>3000</v>
      </c>
      <c r="R337" s="13"/>
      <c r="S337" s="43">
        <f t="shared" si="42"/>
        <v>0</v>
      </c>
      <c r="T337" s="17" t="s">
        <v>561</v>
      </c>
      <c r="U337" s="10" t="s">
        <v>545</v>
      </c>
      <c r="V337" s="169">
        <v>1</v>
      </c>
      <c r="W337" s="16"/>
      <c r="X337" s="43">
        <f t="shared" si="43"/>
        <v>0</v>
      </c>
      <c r="Y337" s="10"/>
      <c r="Z337" s="11" t="s">
        <v>582</v>
      </c>
    </row>
    <row r="338" spans="1:29" ht="18" customHeight="1" thickTop="1" thickBot="1">
      <c r="A338" s="266"/>
      <c r="B338" s="35" t="s">
        <v>115</v>
      </c>
      <c r="C338" s="10"/>
      <c r="D338" s="10"/>
      <c r="E338" s="10"/>
      <c r="F338" s="10"/>
      <c r="G338" s="10"/>
      <c r="H338" s="10"/>
      <c r="I338" s="10"/>
      <c r="J338" s="10"/>
      <c r="K338" s="10"/>
      <c r="L338" s="10"/>
      <c r="M338" s="10"/>
      <c r="N338" s="10"/>
      <c r="O338" s="10"/>
      <c r="P338" s="10"/>
      <c r="Q338" s="12"/>
      <c r="R338" s="13"/>
      <c r="S338" s="43" t="str">
        <f t="shared" si="42"/>
        <v/>
      </c>
      <c r="T338" s="17"/>
      <c r="U338" s="10"/>
      <c r="V338" s="15"/>
      <c r="W338" s="16"/>
      <c r="X338" s="43" t="str">
        <f t="shared" si="43"/>
        <v/>
      </c>
      <c r="Y338" s="10"/>
      <c r="Z338" s="10"/>
    </row>
    <row r="339" spans="1:29" ht="18" customHeight="1" thickTop="1" thickBot="1">
      <c r="A339" s="266"/>
      <c r="B339" s="35" t="s">
        <v>116</v>
      </c>
      <c r="C339" s="10"/>
      <c r="D339" s="10"/>
      <c r="E339" s="10"/>
      <c r="F339" s="10"/>
      <c r="G339" s="10"/>
      <c r="H339" s="10"/>
      <c r="I339" s="10"/>
      <c r="J339" s="10"/>
      <c r="K339" s="10"/>
      <c r="L339" s="10"/>
      <c r="M339" s="10"/>
      <c r="N339" s="10"/>
      <c r="O339" s="10"/>
      <c r="P339" s="10"/>
      <c r="Q339" s="12"/>
      <c r="R339" s="13"/>
      <c r="S339" s="43" t="str">
        <f t="shared" si="42"/>
        <v/>
      </c>
      <c r="T339" s="17"/>
      <c r="U339" s="10"/>
      <c r="V339" s="15"/>
      <c r="W339" s="16"/>
      <c r="X339" s="43" t="str">
        <f t="shared" si="43"/>
        <v/>
      </c>
      <c r="Y339" s="10"/>
      <c r="Z339" s="10"/>
    </row>
    <row r="340" spans="1:29" ht="18" customHeight="1" thickTop="1" thickBot="1">
      <c r="A340" s="266"/>
      <c r="B340" s="35" t="s">
        <v>117</v>
      </c>
      <c r="C340" s="10"/>
      <c r="D340" s="10"/>
      <c r="E340" s="10"/>
      <c r="F340" s="10"/>
      <c r="G340" s="10"/>
      <c r="H340" s="10"/>
      <c r="I340" s="10"/>
      <c r="J340" s="10"/>
      <c r="K340" s="10"/>
      <c r="L340" s="10"/>
      <c r="M340" s="10"/>
      <c r="N340" s="10"/>
      <c r="O340" s="10"/>
      <c r="P340" s="10"/>
      <c r="Q340" s="12"/>
      <c r="R340" s="13"/>
      <c r="S340" s="43" t="str">
        <f t="shared" si="42"/>
        <v/>
      </c>
      <c r="T340" s="17"/>
      <c r="U340" s="10"/>
      <c r="V340" s="15"/>
      <c r="W340" s="16"/>
      <c r="X340" s="43" t="str">
        <f t="shared" si="43"/>
        <v/>
      </c>
      <c r="Y340" s="10"/>
      <c r="Z340" s="10"/>
    </row>
    <row r="341" spans="1:29" ht="18" customHeight="1" thickTop="1" thickBot="1">
      <c r="A341" s="266"/>
      <c r="B341" s="35" t="s">
        <v>118</v>
      </c>
      <c r="C341" s="10"/>
      <c r="D341" s="10"/>
      <c r="E341" s="10"/>
      <c r="F341" s="10"/>
      <c r="G341" s="10"/>
      <c r="H341" s="10"/>
      <c r="I341" s="10"/>
      <c r="J341" s="10"/>
      <c r="K341" s="10"/>
      <c r="L341" s="10"/>
      <c r="M341" s="10"/>
      <c r="N341" s="10"/>
      <c r="O341" s="10"/>
      <c r="P341" s="10"/>
      <c r="Q341" s="12"/>
      <c r="R341" s="13"/>
      <c r="S341" s="43" t="str">
        <f t="shared" si="42"/>
        <v/>
      </c>
      <c r="T341" s="17"/>
      <c r="U341" s="10"/>
      <c r="V341" s="15"/>
      <c r="W341" s="16"/>
      <c r="X341" s="43" t="str">
        <f t="shared" si="43"/>
        <v/>
      </c>
      <c r="Y341" s="10"/>
      <c r="Z341" s="10"/>
    </row>
    <row r="342" spans="1:29" ht="18" customHeight="1" thickTop="1" thickBot="1">
      <c r="A342" s="266"/>
      <c r="B342" s="35" t="s">
        <v>119</v>
      </c>
      <c r="C342" s="10"/>
      <c r="D342" s="10"/>
      <c r="E342" s="10"/>
      <c r="F342" s="10"/>
      <c r="G342" s="10"/>
      <c r="H342" s="10"/>
      <c r="I342" s="10"/>
      <c r="J342" s="10"/>
      <c r="K342" s="10"/>
      <c r="L342" s="10"/>
      <c r="M342" s="10"/>
      <c r="N342" s="10"/>
      <c r="O342" s="10"/>
      <c r="P342" s="10"/>
      <c r="Q342" s="12"/>
      <c r="R342" s="13"/>
      <c r="S342" s="43" t="str">
        <f t="shared" si="42"/>
        <v/>
      </c>
      <c r="T342" s="17"/>
      <c r="U342" s="10"/>
      <c r="V342" s="15"/>
      <c r="W342" s="16"/>
      <c r="X342" s="43" t="str">
        <f t="shared" si="43"/>
        <v/>
      </c>
      <c r="Y342" s="10"/>
      <c r="Z342" s="10"/>
    </row>
    <row r="343" spans="1:29" ht="18" customHeight="1" thickTop="1" thickBot="1">
      <c r="A343" s="266"/>
      <c r="B343" s="35" t="s">
        <v>120</v>
      </c>
      <c r="C343" s="25"/>
      <c r="D343" s="25"/>
      <c r="E343" s="25"/>
      <c r="F343" s="25"/>
      <c r="G343" s="25"/>
      <c r="H343" s="25"/>
      <c r="I343" s="25"/>
      <c r="J343" s="25"/>
      <c r="K343" s="25"/>
      <c r="L343" s="25"/>
      <c r="M343" s="25"/>
      <c r="N343" s="25"/>
      <c r="O343" s="25"/>
      <c r="P343" s="10"/>
      <c r="Q343" s="12"/>
      <c r="R343" s="13"/>
      <c r="S343" s="43" t="str">
        <f t="shared" si="42"/>
        <v/>
      </c>
      <c r="T343" s="17"/>
      <c r="U343" s="10"/>
      <c r="V343" s="15"/>
      <c r="W343" s="16"/>
      <c r="X343" s="43" t="str">
        <f t="shared" si="43"/>
        <v/>
      </c>
      <c r="Y343" s="10"/>
      <c r="Z343" s="10"/>
    </row>
    <row r="344" spans="1:29" ht="18" hidden="1" customHeight="1" thickTop="1" thickBot="1">
      <c r="A344" s="266"/>
      <c r="B344" s="35"/>
      <c r="C344" s="33">
        <f>Plan!B26</f>
        <v>0</v>
      </c>
      <c r="D344" s="123"/>
      <c r="E344" s="123"/>
      <c r="F344" s="123"/>
      <c r="G344" s="123"/>
      <c r="H344" s="123"/>
      <c r="I344" s="123"/>
      <c r="J344" s="123"/>
      <c r="K344" s="123"/>
      <c r="L344" s="123"/>
      <c r="M344" s="123"/>
      <c r="N344" s="123"/>
      <c r="O344" s="123"/>
      <c r="P344" s="263"/>
      <c r="Q344" s="263"/>
      <c r="R344" s="263"/>
      <c r="S344" s="263"/>
      <c r="T344" s="263"/>
      <c r="U344" s="263"/>
      <c r="V344" s="263"/>
      <c r="W344" s="263"/>
      <c r="X344" s="263"/>
      <c r="Y344" s="264"/>
      <c r="Z344" s="204"/>
      <c r="AB344" s="50">
        <f>SUM(Q345:Q354)</f>
        <v>0</v>
      </c>
      <c r="AC344" s="50">
        <f>SUM(R345:R354)</f>
        <v>0</v>
      </c>
    </row>
    <row r="345" spans="1:29" ht="14.25" hidden="1" thickTop="1" thickBot="1">
      <c r="A345" s="266"/>
      <c r="B345" s="35" t="s">
        <v>121</v>
      </c>
      <c r="C345" s="34"/>
      <c r="D345" s="34"/>
      <c r="E345" s="34"/>
      <c r="F345" s="34"/>
      <c r="G345" s="34"/>
      <c r="H345" s="34"/>
      <c r="I345" s="34"/>
      <c r="J345" s="34"/>
      <c r="K345" s="34"/>
      <c r="L345" s="34"/>
      <c r="M345" s="34"/>
      <c r="N345" s="34"/>
      <c r="O345" s="34"/>
      <c r="P345" s="10"/>
      <c r="Q345" s="12"/>
      <c r="R345" s="13"/>
      <c r="S345" s="43" t="str">
        <f t="shared" ref="S345:S354" si="44">IF(Q345="","",R345/Q345*100)</f>
        <v/>
      </c>
      <c r="T345" s="17"/>
      <c r="U345" s="10"/>
      <c r="V345" s="15"/>
      <c r="W345" s="16"/>
      <c r="X345" s="43" t="str">
        <f t="shared" ref="X345:X354" si="45">IF(V345="","",W345/V345*100)</f>
        <v/>
      </c>
      <c r="Y345" s="10"/>
      <c r="Z345" s="203"/>
    </row>
    <row r="346" spans="1:29" ht="18" hidden="1" customHeight="1" thickTop="1" thickBot="1">
      <c r="A346" s="266"/>
      <c r="B346" s="35" t="s">
        <v>122</v>
      </c>
      <c r="C346" s="25"/>
      <c r="D346" s="25"/>
      <c r="E346" s="25"/>
      <c r="F346" s="25"/>
      <c r="G346" s="25"/>
      <c r="H346" s="25"/>
      <c r="I346" s="25"/>
      <c r="J346" s="25"/>
      <c r="K346" s="25"/>
      <c r="L346" s="25"/>
      <c r="M346" s="25"/>
      <c r="N346" s="25"/>
      <c r="O346" s="25"/>
      <c r="P346" s="10"/>
      <c r="Q346" s="12"/>
      <c r="R346" s="13"/>
      <c r="S346" s="43" t="str">
        <f t="shared" si="44"/>
        <v/>
      </c>
      <c r="T346" s="17"/>
      <c r="U346" s="10"/>
      <c r="V346" s="15"/>
      <c r="W346" s="16"/>
      <c r="X346" s="43" t="str">
        <f t="shared" si="45"/>
        <v/>
      </c>
      <c r="Y346" s="10"/>
      <c r="Z346" s="203"/>
    </row>
    <row r="347" spans="1:29" ht="18" hidden="1" customHeight="1" thickTop="1" thickBot="1">
      <c r="A347" s="266"/>
      <c r="B347" s="35" t="s">
        <v>123</v>
      </c>
      <c r="C347" s="31"/>
      <c r="D347" s="31"/>
      <c r="E347" s="31"/>
      <c r="F347" s="31"/>
      <c r="G347" s="31"/>
      <c r="H347" s="31"/>
      <c r="I347" s="31"/>
      <c r="J347" s="31"/>
      <c r="K347" s="31"/>
      <c r="L347" s="31"/>
      <c r="M347" s="31"/>
      <c r="N347" s="31"/>
      <c r="O347" s="31"/>
      <c r="P347" s="10"/>
      <c r="Q347" s="12"/>
      <c r="R347" s="13"/>
      <c r="S347" s="43" t="str">
        <f t="shared" si="44"/>
        <v/>
      </c>
      <c r="T347" s="17"/>
      <c r="U347" s="10"/>
      <c r="V347" s="15"/>
      <c r="W347" s="16"/>
      <c r="X347" s="43" t="str">
        <f t="shared" si="45"/>
        <v/>
      </c>
      <c r="Y347" s="10"/>
      <c r="Z347" s="203"/>
    </row>
    <row r="348" spans="1:29" ht="18" hidden="1" customHeight="1" thickTop="1" thickBot="1">
      <c r="A348" s="266"/>
      <c r="B348" s="35" t="s">
        <v>124</v>
      </c>
      <c r="C348" s="25"/>
      <c r="D348" s="25"/>
      <c r="E348" s="25"/>
      <c r="F348" s="25"/>
      <c r="G348" s="25"/>
      <c r="H348" s="25"/>
      <c r="I348" s="25"/>
      <c r="J348" s="25"/>
      <c r="K348" s="25"/>
      <c r="L348" s="25"/>
      <c r="M348" s="25"/>
      <c r="N348" s="25"/>
      <c r="O348" s="25"/>
      <c r="P348" s="10"/>
      <c r="Q348" s="12"/>
      <c r="R348" s="13"/>
      <c r="S348" s="43" t="str">
        <f t="shared" si="44"/>
        <v/>
      </c>
      <c r="T348" s="17"/>
      <c r="U348" s="10"/>
      <c r="V348" s="15"/>
      <c r="W348" s="16"/>
      <c r="X348" s="43" t="str">
        <f t="shared" si="45"/>
        <v/>
      </c>
      <c r="Y348" s="10"/>
      <c r="Z348" s="203"/>
    </row>
    <row r="349" spans="1:29" ht="18" hidden="1" customHeight="1" thickTop="1" thickBot="1">
      <c r="A349" s="266"/>
      <c r="B349" s="35" t="s">
        <v>125</v>
      </c>
      <c r="C349" s="25"/>
      <c r="D349" s="25"/>
      <c r="E349" s="25"/>
      <c r="F349" s="25"/>
      <c r="G349" s="25"/>
      <c r="H349" s="25"/>
      <c r="I349" s="25"/>
      <c r="J349" s="25"/>
      <c r="K349" s="25"/>
      <c r="L349" s="25"/>
      <c r="M349" s="25"/>
      <c r="N349" s="25"/>
      <c r="O349" s="25"/>
      <c r="P349" s="10"/>
      <c r="Q349" s="12"/>
      <c r="R349" s="13"/>
      <c r="S349" s="43" t="str">
        <f t="shared" si="44"/>
        <v/>
      </c>
      <c r="T349" s="17"/>
      <c r="U349" s="10"/>
      <c r="V349" s="15"/>
      <c r="W349" s="16"/>
      <c r="X349" s="43" t="str">
        <f t="shared" si="45"/>
        <v/>
      </c>
      <c r="Y349" s="10"/>
      <c r="Z349" s="203"/>
    </row>
    <row r="350" spans="1:29" ht="20.100000000000001" hidden="1" customHeight="1" thickTop="1" thickBot="1">
      <c r="A350" s="266"/>
      <c r="B350" s="35" t="s">
        <v>126</v>
      </c>
      <c r="C350" s="10"/>
      <c r="D350" s="10"/>
      <c r="E350" s="10"/>
      <c r="F350" s="10"/>
      <c r="G350" s="10"/>
      <c r="H350" s="10"/>
      <c r="I350" s="10"/>
      <c r="J350" s="10"/>
      <c r="K350" s="10"/>
      <c r="L350" s="10"/>
      <c r="M350" s="10"/>
      <c r="N350" s="10"/>
      <c r="O350" s="10"/>
      <c r="P350" s="10"/>
      <c r="Q350" s="12"/>
      <c r="R350" s="13"/>
      <c r="S350" s="43" t="str">
        <f t="shared" si="44"/>
        <v/>
      </c>
      <c r="T350" s="17"/>
      <c r="U350" s="10"/>
      <c r="V350" s="15"/>
      <c r="W350" s="16"/>
      <c r="X350" s="43" t="str">
        <f t="shared" si="45"/>
        <v/>
      </c>
      <c r="Y350" s="10"/>
      <c r="Z350" s="203"/>
    </row>
    <row r="351" spans="1:29" ht="18" hidden="1" customHeight="1" thickTop="1" thickBot="1">
      <c r="A351" s="266"/>
      <c r="B351" s="35" t="s">
        <v>127</v>
      </c>
      <c r="C351" s="18"/>
      <c r="D351" s="18"/>
      <c r="E351" s="18"/>
      <c r="F351" s="18"/>
      <c r="G351" s="18"/>
      <c r="H351" s="18"/>
      <c r="I351" s="18"/>
      <c r="J351" s="18"/>
      <c r="K351" s="18"/>
      <c r="L351" s="18"/>
      <c r="M351" s="18"/>
      <c r="N351" s="18"/>
      <c r="O351" s="18"/>
      <c r="P351" s="10"/>
      <c r="Q351" s="12"/>
      <c r="R351" s="13"/>
      <c r="S351" s="43" t="str">
        <f t="shared" si="44"/>
        <v/>
      </c>
      <c r="T351" s="17"/>
      <c r="U351" s="10"/>
      <c r="V351" s="15"/>
      <c r="W351" s="16"/>
      <c r="X351" s="43" t="str">
        <f t="shared" si="45"/>
        <v/>
      </c>
      <c r="Y351" s="10"/>
      <c r="Z351" s="203"/>
    </row>
    <row r="352" spans="1:29" ht="18" hidden="1" customHeight="1" thickTop="1" thickBot="1">
      <c r="A352" s="266"/>
      <c r="B352" s="35" t="s">
        <v>128</v>
      </c>
      <c r="C352" s="18"/>
      <c r="D352" s="18"/>
      <c r="E352" s="18"/>
      <c r="F352" s="18"/>
      <c r="G352" s="18"/>
      <c r="H352" s="18"/>
      <c r="I352" s="18"/>
      <c r="J352" s="18"/>
      <c r="K352" s="18"/>
      <c r="L352" s="18"/>
      <c r="M352" s="18"/>
      <c r="N352" s="18"/>
      <c r="O352" s="18"/>
      <c r="P352" s="10"/>
      <c r="Q352" s="12"/>
      <c r="R352" s="13"/>
      <c r="S352" s="43" t="str">
        <f t="shared" si="44"/>
        <v/>
      </c>
      <c r="T352" s="17"/>
      <c r="U352" s="10"/>
      <c r="V352" s="15"/>
      <c r="W352" s="16"/>
      <c r="X352" s="43" t="str">
        <f t="shared" si="45"/>
        <v/>
      </c>
      <c r="Y352" s="10"/>
      <c r="Z352" s="203"/>
    </row>
    <row r="353" spans="1:29" ht="18" hidden="1" customHeight="1" thickTop="1" thickBot="1">
      <c r="A353" s="266"/>
      <c r="B353" s="35" t="s">
        <v>129</v>
      </c>
      <c r="C353" s="18"/>
      <c r="D353" s="18"/>
      <c r="E353" s="18"/>
      <c r="F353" s="18"/>
      <c r="G353" s="18"/>
      <c r="H353" s="18"/>
      <c r="I353" s="18"/>
      <c r="J353" s="18"/>
      <c r="K353" s="18"/>
      <c r="L353" s="18"/>
      <c r="M353" s="18"/>
      <c r="N353" s="18"/>
      <c r="O353" s="18"/>
      <c r="P353" s="10"/>
      <c r="Q353" s="12"/>
      <c r="R353" s="13"/>
      <c r="S353" s="43" t="str">
        <f t="shared" si="44"/>
        <v/>
      </c>
      <c r="T353" s="17"/>
      <c r="U353" s="10"/>
      <c r="V353" s="15"/>
      <c r="W353" s="16"/>
      <c r="X353" s="43" t="str">
        <f t="shared" si="45"/>
        <v/>
      </c>
      <c r="Y353" s="10"/>
      <c r="Z353" s="203"/>
    </row>
    <row r="354" spans="1:29" ht="18" hidden="1" customHeight="1" thickTop="1" thickBot="1">
      <c r="A354" s="266"/>
      <c r="B354" s="35" t="s">
        <v>130</v>
      </c>
      <c r="C354" s="18"/>
      <c r="D354" s="18"/>
      <c r="E354" s="18"/>
      <c r="F354" s="18"/>
      <c r="G354" s="18"/>
      <c r="H354" s="18"/>
      <c r="I354" s="18"/>
      <c r="J354" s="18"/>
      <c r="K354" s="18"/>
      <c r="L354" s="18"/>
      <c r="M354" s="18"/>
      <c r="N354" s="18"/>
      <c r="O354" s="18"/>
      <c r="P354" s="10"/>
      <c r="Q354" s="12"/>
      <c r="R354" s="13"/>
      <c r="S354" s="43" t="str">
        <f t="shared" si="44"/>
        <v/>
      </c>
      <c r="T354" s="17"/>
      <c r="U354" s="10"/>
      <c r="V354" s="15"/>
      <c r="W354" s="16"/>
      <c r="X354" s="43" t="str">
        <f t="shared" si="45"/>
        <v/>
      </c>
      <c r="Y354" s="10"/>
      <c r="Z354" s="203"/>
    </row>
    <row r="355" spans="1:29" ht="18" hidden="1" customHeight="1" thickTop="1" thickBot="1">
      <c r="A355" s="266"/>
      <c r="B355" s="35"/>
      <c r="C355" s="33">
        <f>Plan!B27</f>
        <v>0</v>
      </c>
      <c r="D355" s="123"/>
      <c r="E355" s="123"/>
      <c r="F355" s="123"/>
      <c r="G355" s="123"/>
      <c r="H355" s="123"/>
      <c r="I355" s="123"/>
      <c r="J355" s="123"/>
      <c r="K355" s="123"/>
      <c r="L355" s="123"/>
      <c r="M355" s="123"/>
      <c r="N355" s="123"/>
      <c r="O355" s="123"/>
      <c r="P355" s="263"/>
      <c r="Q355" s="263"/>
      <c r="R355" s="263"/>
      <c r="S355" s="263"/>
      <c r="T355" s="263"/>
      <c r="U355" s="263"/>
      <c r="V355" s="263"/>
      <c r="W355" s="263"/>
      <c r="X355" s="263"/>
      <c r="Y355" s="264"/>
      <c r="Z355" s="204"/>
      <c r="AB355" s="50">
        <f>SUM(Q356:Q365)</f>
        <v>0</v>
      </c>
      <c r="AC355" s="50">
        <f>SUM(R356:R365)</f>
        <v>0</v>
      </c>
    </row>
    <row r="356" spans="1:29" ht="14.25" hidden="1" thickTop="1" thickBot="1">
      <c r="A356" s="266"/>
      <c r="B356" s="35" t="s">
        <v>169</v>
      </c>
      <c r="C356" s="34"/>
      <c r="D356" s="34"/>
      <c r="E356" s="34"/>
      <c r="F356" s="34"/>
      <c r="G356" s="34"/>
      <c r="H356" s="34"/>
      <c r="I356" s="34"/>
      <c r="J356" s="34"/>
      <c r="K356" s="34"/>
      <c r="L356" s="34"/>
      <c r="M356" s="34"/>
      <c r="N356" s="34"/>
      <c r="O356" s="34"/>
      <c r="P356" s="10"/>
      <c r="Q356" s="12"/>
      <c r="R356" s="13"/>
      <c r="S356" s="43" t="str">
        <f t="shared" ref="S356:S365" si="46">IF(Q356="","",R356/Q356*100)</f>
        <v/>
      </c>
      <c r="T356" s="17"/>
      <c r="U356" s="10"/>
      <c r="V356" s="15"/>
      <c r="W356" s="16"/>
      <c r="X356" s="43" t="str">
        <f t="shared" ref="X356:X365" si="47">IF(V356="","",W356/V356*100)</f>
        <v/>
      </c>
      <c r="Y356" s="10"/>
      <c r="Z356" s="203"/>
    </row>
    <row r="357" spans="1:29" ht="18" hidden="1" customHeight="1" thickTop="1" thickBot="1">
      <c r="A357" s="266"/>
      <c r="B357" s="35" t="s">
        <v>170</v>
      </c>
      <c r="C357" s="34"/>
      <c r="D357" s="34"/>
      <c r="E357" s="34"/>
      <c r="F357" s="34"/>
      <c r="G357" s="34"/>
      <c r="H357" s="34"/>
      <c r="I357" s="34"/>
      <c r="J357" s="34"/>
      <c r="K357" s="34"/>
      <c r="L357" s="34"/>
      <c r="M357" s="34"/>
      <c r="N357" s="34"/>
      <c r="O357" s="34"/>
      <c r="P357" s="10"/>
      <c r="Q357" s="12"/>
      <c r="R357" s="13"/>
      <c r="S357" s="43" t="str">
        <f t="shared" si="46"/>
        <v/>
      </c>
      <c r="T357" s="17"/>
      <c r="U357" s="10"/>
      <c r="V357" s="15"/>
      <c r="W357" s="16"/>
      <c r="X357" s="43" t="str">
        <f t="shared" si="47"/>
        <v/>
      </c>
      <c r="Y357" s="10"/>
      <c r="Z357" s="203"/>
    </row>
    <row r="358" spans="1:29" ht="14.25" hidden="1" thickTop="1" thickBot="1">
      <c r="A358" s="266"/>
      <c r="B358" s="35" t="s">
        <v>171</v>
      </c>
      <c r="C358" s="34"/>
      <c r="D358" s="34"/>
      <c r="E358" s="34"/>
      <c r="F358" s="34"/>
      <c r="G358" s="34"/>
      <c r="H358" s="34"/>
      <c r="I358" s="34"/>
      <c r="J358" s="34"/>
      <c r="K358" s="34"/>
      <c r="L358" s="34"/>
      <c r="M358" s="34"/>
      <c r="N358" s="34"/>
      <c r="O358" s="34"/>
      <c r="P358" s="10"/>
      <c r="Q358" s="12"/>
      <c r="R358" s="13"/>
      <c r="S358" s="43" t="str">
        <f t="shared" si="46"/>
        <v/>
      </c>
      <c r="T358" s="17"/>
      <c r="U358" s="10"/>
      <c r="V358" s="15"/>
      <c r="W358" s="16"/>
      <c r="X358" s="43" t="str">
        <f t="shared" si="47"/>
        <v/>
      </c>
      <c r="Y358" s="10"/>
      <c r="Z358" s="203"/>
    </row>
    <row r="359" spans="1:29" ht="18" hidden="1" customHeight="1" thickTop="1" thickBot="1">
      <c r="A359" s="266"/>
      <c r="B359" s="35" t="s">
        <v>172</v>
      </c>
      <c r="C359" s="25"/>
      <c r="D359" s="25"/>
      <c r="E359" s="25"/>
      <c r="F359" s="25"/>
      <c r="G359" s="25"/>
      <c r="H359" s="25"/>
      <c r="I359" s="25"/>
      <c r="J359" s="25"/>
      <c r="K359" s="25"/>
      <c r="L359" s="25"/>
      <c r="M359" s="25"/>
      <c r="N359" s="25"/>
      <c r="O359" s="25"/>
      <c r="P359" s="10"/>
      <c r="Q359" s="12"/>
      <c r="R359" s="13"/>
      <c r="S359" s="43" t="str">
        <f t="shared" si="46"/>
        <v/>
      </c>
      <c r="T359" s="17"/>
      <c r="U359" s="10"/>
      <c r="V359" s="15"/>
      <c r="W359" s="16"/>
      <c r="X359" s="43" t="str">
        <f t="shared" si="47"/>
        <v/>
      </c>
      <c r="Y359" s="10"/>
      <c r="Z359" s="203"/>
    </row>
    <row r="360" spans="1:29" ht="18" hidden="1" customHeight="1" thickTop="1" thickBot="1">
      <c r="A360" s="266"/>
      <c r="B360" s="35" t="s">
        <v>173</v>
      </c>
      <c r="C360" s="25"/>
      <c r="D360" s="25"/>
      <c r="E360" s="25"/>
      <c r="F360" s="25"/>
      <c r="G360" s="25"/>
      <c r="H360" s="25"/>
      <c r="I360" s="25"/>
      <c r="J360" s="25"/>
      <c r="K360" s="25"/>
      <c r="L360" s="25"/>
      <c r="M360" s="25"/>
      <c r="N360" s="25"/>
      <c r="O360" s="25"/>
      <c r="P360" s="10"/>
      <c r="Q360" s="12"/>
      <c r="R360" s="13"/>
      <c r="S360" s="43" t="str">
        <f t="shared" si="46"/>
        <v/>
      </c>
      <c r="T360" s="17"/>
      <c r="U360" s="10"/>
      <c r="V360" s="15"/>
      <c r="W360" s="16"/>
      <c r="X360" s="43" t="str">
        <f t="shared" si="47"/>
        <v/>
      </c>
      <c r="Y360" s="10"/>
      <c r="Z360" s="203"/>
    </row>
    <row r="361" spans="1:29" ht="20.100000000000001" hidden="1" customHeight="1" thickTop="1" thickBot="1">
      <c r="A361" s="266"/>
      <c r="B361" s="35" t="s">
        <v>174</v>
      </c>
      <c r="C361" s="10"/>
      <c r="D361" s="10"/>
      <c r="E361" s="10"/>
      <c r="F361" s="10"/>
      <c r="G361" s="10"/>
      <c r="H361" s="10"/>
      <c r="I361" s="10"/>
      <c r="J361" s="10"/>
      <c r="K361" s="10"/>
      <c r="L361" s="10"/>
      <c r="M361" s="10"/>
      <c r="N361" s="10"/>
      <c r="O361" s="10"/>
      <c r="P361" s="10"/>
      <c r="Q361" s="12"/>
      <c r="R361" s="13"/>
      <c r="S361" s="43" t="str">
        <f t="shared" si="46"/>
        <v/>
      </c>
      <c r="T361" s="17"/>
      <c r="U361" s="10"/>
      <c r="V361" s="15"/>
      <c r="W361" s="16"/>
      <c r="X361" s="43" t="str">
        <f t="shared" si="47"/>
        <v/>
      </c>
      <c r="Y361" s="10"/>
      <c r="Z361" s="203"/>
    </row>
    <row r="362" spans="1:29" ht="18" hidden="1" customHeight="1" thickTop="1" thickBot="1">
      <c r="A362" s="266"/>
      <c r="B362" s="35" t="s">
        <v>175</v>
      </c>
      <c r="C362" s="18"/>
      <c r="D362" s="18"/>
      <c r="E362" s="18"/>
      <c r="F362" s="18"/>
      <c r="G362" s="18"/>
      <c r="H362" s="18"/>
      <c r="I362" s="18"/>
      <c r="J362" s="18"/>
      <c r="K362" s="18"/>
      <c r="L362" s="18"/>
      <c r="M362" s="18"/>
      <c r="N362" s="18"/>
      <c r="O362" s="18"/>
      <c r="P362" s="10"/>
      <c r="Q362" s="12"/>
      <c r="R362" s="13"/>
      <c r="S362" s="43" t="str">
        <f t="shared" si="46"/>
        <v/>
      </c>
      <c r="T362" s="17"/>
      <c r="U362" s="10"/>
      <c r="V362" s="15"/>
      <c r="W362" s="16"/>
      <c r="X362" s="43" t="str">
        <f t="shared" si="47"/>
        <v/>
      </c>
      <c r="Y362" s="10"/>
      <c r="Z362" s="203"/>
    </row>
    <row r="363" spans="1:29" ht="18" hidden="1" customHeight="1" thickTop="1" thickBot="1">
      <c r="A363" s="266"/>
      <c r="B363" s="35" t="s">
        <v>176</v>
      </c>
      <c r="C363" s="18"/>
      <c r="D363" s="18"/>
      <c r="E363" s="18"/>
      <c r="F363" s="18"/>
      <c r="G363" s="18"/>
      <c r="H363" s="18"/>
      <c r="I363" s="18"/>
      <c r="J363" s="18"/>
      <c r="K363" s="18"/>
      <c r="L363" s="18"/>
      <c r="M363" s="18"/>
      <c r="N363" s="18"/>
      <c r="O363" s="18"/>
      <c r="P363" s="10"/>
      <c r="Q363" s="12"/>
      <c r="R363" s="13"/>
      <c r="S363" s="43" t="str">
        <f t="shared" si="46"/>
        <v/>
      </c>
      <c r="T363" s="17"/>
      <c r="U363" s="10"/>
      <c r="V363" s="15"/>
      <c r="W363" s="16"/>
      <c r="X363" s="43" t="str">
        <f t="shared" si="47"/>
        <v/>
      </c>
      <c r="Y363" s="10"/>
      <c r="Z363" s="203"/>
    </row>
    <row r="364" spans="1:29" ht="18" hidden="1" customHeight="1" thickTop="1" thickBot="1">
      <c r="A364" s="266"/>
      <c r="B364" s="35" t="s">
        <v>177</v>
      </c>
      <c r="C364" s="18"/>
      <c r="D364" s="18"/>
      <c r="E364" s="18"/>
      <c r="F364" s="18"/>
      <c r="G364" s="18"/>
      <c r="H364" s="18"/>
      <c r="I364" s="18"/>
      <c r="J364" s="18"/>
      <c r="K364" s="18"/>
      <c r="L364" s="18"/>
      <c r="M364" s="18"/>
      <c r="N364" s="18"/>
      <c r="O364" s="18"/>
      <c r="P364" s="10"/>
      <c r="Q364" s="12"/>
      <c r="R364" s="13"/>
      <c r="S364" s="43" t="str">
        <f t="shared" si="46"/>
        <v/>
      </c>
      <c r="T364" s="17"/>
      <c r="U364" s="10"/>
      <c r="V364" s="15"/>
      <c r="W364" s="16"/>
      <c r="X364" s="43" t="str">
        <f t="shared" si="47"/>
        <v/>
      </c>
      <c r="Y364" s="10"/>
      <c r="Z364" s="203"/>
    </row>
    <row r="365" spans="1:29" ht="18" hidden="1" customHeight="1" thickTop="1" thickBot="1">
      <c r="A365" s="266"/>
      <c r="B365" s="35" t="s">
        <v>178</v>
      </c>
      <c r="C365" s="18"/>
      <c r="D365" s="18"/>
      <c r="E365" s="18"/>
      <c r="F365" s="18"/>
      <c r="G365" s="18"/>
      <c r="H365" s="18"/>
      <c r="I365" s="18"/>
      <c r="J365" s="18"/>
      <c r="K365" s="18"/>
      <c r="L365" s="18"/>
      <c r="M365" s="18"/>
      <c r="N365" s="18"/>
      <c r="O365" s="18"/>
      <c r="P365" s="10"/>
      <c r="Q365" s="12"/>
      <c r="R365" s="13"/>
      <c r="S365" s="43" t="str">
        <f t="shared" si="46"/>
        <v/>
      </c>
      <c r="T365" s="17"/>
      <c r="U365" s="10"/>
      <c r="V365" s="15"/>
      <c r="W365" s="16"/>
      <c r="X365" s="43" t="str">
        <f t="shared" si="47"/>
        <v/>
      </c>
      <c r="Y365" s="10"/>
      <c r="Z365" s="203"/>
    </row>
    <row r="366" spans="1:29" ht="14.25" thickTop="1" thickBot="1"/>
    <row r="367" spans="1:29" ht="14.25" thickTop="1" thickBot="1">
      <c r="Q367" s="26"/>
      <c r="R367" s="112"/>
      <c r="S367" s="26"/>
      <c r="AB367" s="190">
        <f>SUM(AB2:AB366)</f>
        <v>77500</v>
      </c>
      <c r="AC367" s="190">
        <f>SUM(AC2:AC366)</f>
        <v>0</v>
      </c>
    </row>
    <row r="368" spans="1:29" ht="13.5" thickTop="1">
      <c r="Q368" s="26"/>
      <c r="R368" s="112"/>
      <c r="S368" s="26"/>
    </row>
    <row r="371" spans="2:29">
      <c r="B371" s="41"/>
      <c r="C371" s="7"/>
      <c r="D371" s="7"/>
      <c r="E371" s="7"/>
      <c r="F371" s="7"/>
      <c r="G371" s="7"/>
      <c r="H371" s="7"/>
      <c r="I371" s="7"/>
      <c r="J371" s="7"/>
      <c r="K371" s="7"/>
      <c r="L371" s="7"/>
      <c r="M371" s="7"/>
      <c r="N371" s="7"/>
      <c r="O371" s="7"/>
      <c r="P371" s="7"/>
      <c r="Q371" s="7"/>
      <c r="R371" s="113"/>
      <c r="S371" s="7"/>
      <c r="T371" s="7"/>
      <c r="U371" s="7"/>
      <c r="V371" s="42"/>
      <c r="W371" s="113"/>
      <c r="X371" s="7"/>
      <c r="Y371" s="7"/>
      <c r="Z371" s="7"/>
      <c r="AB371" s="47"/>
      <c r="AC371" s="47"/>
    </row>
    <row r="372" spans="2:29">
      <c r="B372" s="41"/>
      <c r="C372" s="7"/>
      <c r="D372" s="7"/>
      <c r="E372" s="7"/>
      <c r="F372" s="7"/>
      <c r="G372" s="7"/>
      <c r="H372" s="7"/>
      <c r="I372" s="7"/>
      <c r="J372" s="7"/>
      <c r="K372" s="7"/>
      <c r="L372" s="7"/>
      <c r="M372" s="7"/>
      <c r="N372" s="7"/>
      <c r="O372" s="7"/>
      <c r="P372" s="7"/>
      <c r="Q372" s="7"/>
      <c r="R372" s="113"/>
      <c r="S372" s="7"/>
      <c r="T372" s="7"/>
      <c r="U372" s="7"/>
      <c r="V372" s="42"/>
      <c r="W372" s="113"/>
      <c r="X372" s="7"/>
      <c r="Y372" s="7"/>
      <c r="Z372" s="7"/>
      <c r="AB372" s="47"/>
      <c r="AC372" s="47"/>
    </row>
    <row r="373" spans="2:29">
      <c r="B373" s="41"/>
      <c r="C373" s="7"/>
      <c r="D373" s="7"/>
      <c r="E373" s="7"/>
      <c r="F373" s="7"/>
      <c r="G373" s="7"/>
      <c r="H373" s="7"/>
      <c r="I373" s="7"/>
      <c r="J373" s="7"/>
      <c r="K373" s="7"/>
      <c r="L373" s="7"/>
      <c r="M373" s="7"/>
      <c r="N373" s="7"/>
      <c r="O373" s="7"/>
      <c r="P373" s="7"/>
      <c r="Q373" s="7"/>
      <c r="R373" s="113"/>
      <c r="S373" s="7"/>
      <c r="T373" s="7"/>
      <c r="U373" s="7"/>
      <c r="V373" s="42"/>
      <c r="W373" s="113"/>
      <c r="X373" s="7"/>
      <c r="Y373" s="7"/>
      <c r="Z373" s="7"/>
      <c r="AB373" s="47"/>
      <c r="AC373" s="47"/>
    </row>
    <row r="374" spans="2:29">
      <c r="B374" s="41"/>
      <c r="C374" s="7"/>
      <c r="D374" s="7"/>
      <c r="E374" s="7"/>
      <c r="F374" s="7"/>
      <c r="G374" s="7"/>
      <c r="H374" s="7"/>
      <c r="I374" s="7"/>
      <c r="J374" s="7"/>
      <c r="K374" s="7"/>
      <c r="L374" s="7"/>
      <c r="M374" s="7"/>
      <c r="N374" s="7"/>
      <c r="O374" s="7"/>
      <c r="P374" s="7"/>
      <c r="Q374" s="7"/>
      <c r="R374" s="113"/>
      <c r="S374" s="7"/>
      <c r="T374" s="7"/>
      <c r="U374" s="7"/>
      <c r="V374" s="42"/>
      <c r="W374" s="113"/>
      <c r="X374" s="7"/>
      <c r="Y374" s="7"/>
      <c r="Z374" s="7"/>
      <c r="AB374" s="47"/>
      <c r="AC374" s="47"/>
    </row>
    <row r="375" spans="2:29">
      <c r="B375" s="41"/>
      <c r="C375" s="7"/>
      <c r="D375" s="7"/>
      <c r="E375" s="7"/>
      <c r="F375" s="7"/>
      <c r="G375" s="7"/>
      <c r="H375" s="7"/>
      <c r="I375" s="7"/>
      <c r="J375" s="7"/>
      <c r="K375" s="7"/>
      <c r="L375" s="7"/>
      <c r="M375" s="7"/>
      <c r="N375" s="7"/>
      <c r="O375" s="7"/>
      <c r="P375" s="7"/>
      <c r="Q375" s="7"/>
      <c r="R375" s="113"/>
      <c r="S375" s="7"/>
      <c r="T375" s="7"/>
      <c r="U375" s="7"/>
      <c r="V375" s="42"/>
      <c r="W375" s="113"/>
      <c r="X375" s="7"/>
      <c r="Y375" s="7"/>
      <c r="Z375" s="7"/>
      <c r="AB375" s="47"/>
      <c r="AC375" s="47"/>
    </row>
    <row r="376" spans="2:29">
      <c r="B376" s="41"/>
      <c r="C376" s="7"/>
      <c r="D376" s="7"/>
      <c r="E376" s="7"/>
      <c r="F376" s="7"/>
      <c r="G376" s="7"/>
      <c r="H376" s="7"/>
      <c r="I376" s="7"/>
      <c r="J376" s="7"/>
      <c r="K376" s="7"/>
      <c r="L376" s="7"/>
      <c r="M376" s="7"/>
      <c r="N376" s="7"/>
      <c r="O376" s="7"/>
      <c r="P376" s="7"/>
      <c r="Q376" s="7"/>
      <c r="R376" s="113"/>
      <c r="S376" s="7"/>
      <c r="T376" s="7"/>
      <c r="U376" s="7"/>
      <c r="V376" s="42"/>
      <c r="W376" s="113"/>
      <c r="X376" s="7"/>
      <c r="Y376" s="7"/>
      <c r="Z376" s="7"/>
      <c r="AB376" s="47"/>
      <c r="AC376" s="47"/>
    </row>
    <row r="377" spans="2:29">
      <c r="B377" s="41"/>
      <c r="C377" s="7"/>
      <c r="D377" s="7"/>
      <c r="E377" s="7"/>
      <c r="F377" s="7"/>
      <c r="G377" s="7"/>
      <c r="H377" s="7"/>
      <c r="I377" s="7"/>
      <c r="J377" s="7"/>
      <c r="K377" s="7"/>
      <c r="L377" s="7"/>
      <c r="M377" s="7"/>
      <c r="N377" s="7"/>
      <c r="O377" s="7"/>
      <c r="P377" s="7"/>
      <c r="Q377" s="7"/>
      <c r="R377" s="113"/>
      <c r="S377" s="7"/>
      <c r="T377" s="7"/>
      <c r="U377" s="7"/>
      <c r="V377" s="42"/>
      <c r="W377" s="113"/>
      <c r="X377" s="7"/>
      <c r="Y377" s="7"/>
      <c r="Z377" s="7"/>
      <c r="AB377" s="47"/>
      <c r="AC377" s="47"/>
    </row>
    <row r="378" spans="2:29">
      <c r="B378" s="41"/>
      <c r="C378" s="7"/>
      <c r="D378" s="7"/>
      <c r="E378" s="7"/>
      <c r="F378" s="7"/>
      <c r="G378" s="7"/>
      <c r="H378" s="7"/>
      <c r="I378" s="7"/>
      <c r="J378" s="7"/>
      <c r="K378" s="7"/>
      <c r="L378" s="7"/>
      <c r="M378" s="7"/>
      <c r="N378" s="7"/>
      <c r="O378" s="7"/>
      <c r="P378" s="7"/>
      <c r="Q378" s="7"/>
      <c r="R378" s="113"/>
      <c r="S378" s="7"/>
      <c r="T378" s="7"/>
      <c r="U378" s="7"/>
      <c r="V378" s="42"/>
      <c r="W378" s="113"/>
      <c r="X378" s="7"/>
      <c r="Y378" s="7"/>
      <c r="Z378" s="7"/>
      <c r="AB378" s="47"/>
      <c r="AC378" s="47"/>
    </row>
  </sheetData>
  <mergeCells count="26">
    <mergeCell ref="P355:Y355"/>
    <mergeCell ref="A249:A365"/>
    <mergeCell ref="A2:A109"/>
    <mergeCell ref="A110:A248"/>
    <mergeCell ref="P238:Y238"/>
    <mergeCell ref="P18:Y18"/>
    <mergeCell ref="P110:Y110"/>
    <mergeCell ref="P126:Y126"/>
    <mergeCell ref="P34:Y34"/>
    <mergeCell ref="P99:Y99"/>
    <mergeCell ref="P249:Y249"/>
    <mergeCell ref="P312:Y312"/>
    <mergeCell ref="P333:Y333"/>
    <mergeCell ref="P344:Y344"/>
    <mergeCell ref="P50:Y50"/>
    <mergeCell ref="P66:Y66"/>
    <mergeCell ref="P270:Y270"/>
    <mergeCell ref="P291:Y291"/>
    <mergeCell ref="P88:Y88"/>
    <mergeCell ref="P77:Y77"/>
    <mergeCell ref="P142:Y142"/>
    <mergeCell ref="P158:Y158"/>
    <mergeCell ref="P174:Y174"/>
    <mergeCell ref="P190:Y190"/>
    <mergeCell ref="P206:Y206"/>
    <mergeCell ref="P222:Y222"/>
  </mergeCells>
  <pageMargins left="3.937007874015748E-2" right="3.937007874015748E-2" top="0.15748031496062992" bottom="0.15748031496062992" header="0.11811023622047245" footer="0.11811023622047245"/>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8"/>
  <sheetViews>
    <sheetView zoomScaleNormal="100" workbookViewId="0">
      <selection activeCell="C23" sqref="C23"/>
    </sheetView>
  </sheetViews>
  <sheetFormatPr defaultColWidth="10.875" defaultRowHeight="12.75"/>
  <cols>
    <col min="1" max="1" width="4.125" style="7" customWidth="1"/>
    <col min="2" max="2" width="6" style="37" bestFit="1" customWidth="1"/>
    <col min="3" max="3" width="64.625" style="26" customWidth="1"/>
    <col min="4" max="15" width="2.125" style="26" customWidth="1"/>
    <col min="16" max="16" width="11.625" style="26" customWidth="1"/>
    <col min="17" max="17" width="7.875" style="38" bestFit="1" customWidth="1"/>
    <col min="18" max="18" width="8.125" style="111" bestFit="1" customWidth="1"/>
    <col min="19" max="19" width="7.875" style="38" bestFit="1" customWidth="1"/>
    <col min="20" max="20" width="8.375" style="39" bestFit="1" customWidth="1"/>
    <col min="21" max="21" width="16.875" style="26" customWidth="1"/>
    <col min="22" max="22" width="7" style="40" customWidth="1"/>
    <col min="23" max="23" width="6.375" style="112" customWidth="1"/>
    <col min="24" max="24" width="7" style="26" bestFit="1" customWidth="1"/>
    <col min="25" max="25" width="25.625" style="26" customWidth="1"/>
    <col min="26" max="26" width="19.875" style="26" customWidth="1"/>
    <col min="27" max="27" width="3.5" style="7" customWidth="1"/>
    <col min="28" max="29" width="12.875" style="45" bestFit="1" customWidth="1"/>
    <col min="30" max="16384" width="10.875" style="7"/>
  </cols>
  <sheetData>
    <row r="1" spans="1:29" ht="27" thickTop="1" thickBot="1">
      <c r="A1" s="1"/>
      <c r="B1" s="2"/>
      <c r="C1" s="3" t="s">
        <v>3</v>
      </c>
      <c r="D1" s="124" t="s">
        <v>179</v>
      </c>
      <c r="E1" s="124" t="s">
        <v>180</v>
      </c>
      <c r="F1" s="124" t="s">
        <v>181</v>
      </c>
      <c r="G1" s="124" t="s">
        <v>182</v>
      </c>
      <c r="H1" s="124" t="s">
        <v>181</v>
      </c>
      <c r="I1" s="124" t="s">
        <v>183</v>
      </c>
      <c r="J1" s="124" t="s">
        <v>184</v>
      </c>
      <c r="K1" s="124" t="s">
        <v>185</v>
      </c>
      <c r="L1" s="124" t="s">
        <v>186</v>
      </c>
      <c r="M1" s="124" t="s">
        <v>186</v>
      </c>
      <c r="N1" s="124" t="s">
        <v>187</v>
      </c>
      <c r="O1" s="124" t="s">
        <v>185</v>
      </c>
      <c r="P1" s="3" t="s">
        <v>4</v>
      </c>
      <c r="Q1" s="4" t="s">
        <v>9</v>
      </c>
      <c r="R1" s="109" t="s">
        <v>10</v>
      </c>
      <c r="S1" s="4" t="s">
        <v>11</v>
      </c>
      <c r="T1" s="5" t="s">
        <v>5</v>
      </c>
      <c r="U1" s="3" t="s">
        <v>20</v>
      </c>
      <c r="V1" s="6" t="s">
        <v>7</v>
      </c>
      <c r="W1" s="114" t="s">
        <v>8</v>
      </c>
      <c r="X1" s="3" t="s">
        <v>6</v>
      </c>
      <c r="Y1" s="3" t="s">
        <v>1</v>
      </c>
      <c r="Z1" s="3" t="s">
        <v>418</v>
      </c>
      <c r="AB1" s="44" t="s">
        <v>12</v>
      </c>
      <c r="AC1" s="44" t="s">
        <v>13</v>
      </c>
    </row>
    <row r="2" spans="1:29" ht="14.25" thickTop="1" thickBot="1">
      <c r="A2" s="267" t="str">
        <f>Plan!B2</f>
        <v>Stratejik Amaç 1. Hopa İçin Değer Yaratmak</v>
      </c>
      <c r="B2" s="8"/>
      <c r="C2" s="9" t="str">
        <f>Plan!B3</f>
        <v xml:space="preserve">Hedef 1.1. Lojistik sektörünün gelişmesi için çalışmalar yapılacaktır. </v>
      </c>
      <c r="D2" s="9"/>
      <c r="E2" s="9"/>
      <c r="F2" s="9"/>
      <c r="G2" s="9"/>
      <c r="H2" s="9"/>
      <c r="I2" s="9"/>
      <c r="J2" s="9"/>
      <c r="K2" s="9"/>
      <c r="L2" s="9"/>
      <c r="M2" s="9"/>
      <c r="N2" s="9"/>
      <c r="O2" s="9"/>
      <c r="P2" s="125"/>
      <c r="Q2" s="125"/>
      <c r="R2" s="125"/>
      <c r="S2" s="125"/>
      <c r="T2" s="125"/>
      <c r="U2" s="125"/>
      <c r="V2" s="125"/>
      <c r="W2" s="125"/>
      <c r="X2" s="125"/>
      <c r="Y2" s="125"/>
      <c r="Z2" s="125"/>
      <c r="AB2" s="187">
        <f>SUM(Q3:Q8)</f>
        <v>12000</v>
      </c>
      <c r="AC2" s="187">
        <f>SUM(R3:R8)</f>
        <v>0</v>
      </c>
    </row>
    <row r="3" spans="1:29" ht="18" customHeight="1" thickTop="1" thickBot="1">
      <c r="A3" s="268"/>
      <c r="B3" s="8" t="s">
        <v>21</v>
      </c>
      <c r="C3" s="18" t="s">
        <v>625</v>
      </c>
      <c r="D3" s="10"/>
      <c r="E3" s="10"/>
      <c r="F3" s="10"/>
      <c r="G3" s="183"/>
      <c r="H3" s="10"/>
      <c r="I3" s="10"/>
      <c r="J3" s="10"/>
      <c r="K3" s="10"/>
      <c r="L3" s="10"/>
      <c r="M3" s="10"/>
      <c r="N3" s="10"/>
      <c r="O3" s="10"/>
      <c r="P3" s="10" t="s">
        <v>517</v>
      </c>
      <c r="Q3" s="12">
        <v>5000</v>
      </c>
      <c r="R3" s="13"/>
      <c r="S3" s="43">
        <f>IF(Q3="","",R3/Q3*100)</f>
        <v>0</v>
      </c>
      <c r="T3" s="17" t="s">
        <v>551</v>
      </c>
      <c r="U3" s="10" t="s">
        <v>426</v>
      </c>
      <c r="V3" s="169">
        <v>1</v>
      </c>
      <c r="W3" s="170"/>
      <c r="X3" s="171">
        <f t="shared" ref="X3:X6" si="0">IF(V3="","",W3/V3*100)</f>
        <v>0</v>
      </c>
      <c r="Y3" s="10" t="s">
        <v>416</v>
      </c>
      <c r="Z3" s="10" t="s">
        <v>578</v>
      </c>
    </row>
    <row r="4" spans="1:29" ht="18" customHeight="1" thickTop="1" thickBot="1">
      <c r="A4" s="268"/>
      <c r="B4" s="8" t="s">
        <v>22</v>
      </c>
      <c r="C4" s="18" t="s">
        <v>423</v>
      </c>
      <c r="D4" s="10"/>
      <c r="E4" s="10"/>
      <c r="F4" s="10"/>
      <c r="G4" s="10"/>
      <c r="H4" s="183"/>
      <c r="I4" s="183"/>
      <c r="J4" s="183"/>
      <c r="K4" s="10"/>
      <c r="L4" s="10"/>
      <c r="M4" s="10"/>
      <c r="N4" s="10"/>
      <c r="O4" s="10"/>
      <c r="P4" s="10" t="s">
        <v>415</v>
      </c>
      <c r="Q4" s="12"/>
      <c r="R4" s="13"/>
      <c r="S4" s="43" t="str">
        <f t="shared" ref="S4:S6" si="1">IF(Q4="","",R4/Q4*100)</f>
        <v/>
      </c>
      <c r="T4" s="17"/>
      <c r="U4" s="10" t="s">
        <v>425</v>
      </c>
      <c r="V4" s="169">
        <v>1</v>
      </c>
      <c r="W4" s="170"/>
      <c r="X4" s="171">
        <f t="shared" si="0"/>
        <v>0</v>
      </c>
      <c r="Y4" s="10"/>
      <c r="Z4" s="10" t="s">
        <v>578</v>
      </c>
    </row>
    <row r="5" spans="1:29" ht="40.5" customHeight="1" thickTop="1" thickBot="1">
      <c r="A5" s="268"/>
      <c r="B5" s="8" t="s">
        <v>23</v>
      </c>
      <c r="C5" s="18" t="s">
        <v>678</v>
      </c>
      <c r="D5" s="18"/>
      <c r="E5" s="18"/>
      <c r="F5" s="18"/>
      <c r="G5" s="18"/>
      <c r="H5" s="18"/>
      <c r="I5" s="18"/>
      <c r="J5" s="18"/>
      <c r="K5" s="18"/>
      <c r="L5" s="18"/>
      <c r="M5" s="184"/>
      <c r="N5" s="184"/>
      <c r="O5" s="184"/>
      <c r="P5" s="10" t="s">
        <v>517</v>
      </c>
      <c r="Q5" s="12">
        <v>1000</v>
      </c>
      <c r="R5" s="13"/>
      <c r="S5" s="43">
        <f t="shared" si="1"/>
        <v>0</v>
      </c>
      <c r="T5" s="17" t="s">
        <v>552</v>
      </c>
      <c r="U5" s="10" t="s">
        <v>682</v>
      </c>
      <c r="V5" s="169">
        <v>2</v>
      </c>
      <c r="W5" s="170"/>
      <c r="X5" s="171">
        <f t="shared" si="0"/>
        <v>0</v>
      </c>
      <c r="Y5" s="10"/>
      <c r="Z5" s="10" t="s">
        <v>578</v>
      </c>
    </row>
    <row r="6" spans="1:29" ht="39" customHeight="1" thickTop="1" thickBot="1">
      <c r="A6" s="268"/>
      <c r="B6" s="8" t="s">
        <v>24</v>
      </c>
      <c r="C6" s="18" t="s">
        <v>655</v>
      </c>
      <c r="D6" s="18"/>
      <c r="E6" s="18"/>
      <c r="F6" s="18"/>
      <c r="G6" s="18"/>
      <c r="H6" s="18"/>
      <c r="I6" s="183"/>
      <c r="J6" s="183"/>
      <c r="K6" s="183"/>
      <c r="L6" s="18"/>
      <c r="M6" s="18"/>
      <c r="N6" s="18"/>
      <c r="O6" s="18"/>
      <c r="P6" s="10" t="s">
        <v>517</v>
      </c>
      <c r="Q6" s="12">
        <v>1000</v>
      </c>
      <c r="R6" s="13"/>
      <c r="S6" s="43">
        <f t="shared" si="1"/>
        <v>0</v>
      </c>
      <c r="T6" s="17" t="s">
        <v>554</v>
      </c>
      <c r="U6" s="10" t="s">
        <v>680</v>
      </c>
      <c r="V6" s="169">
        <v>3</v>
      </c>
      <c r="W6" s="170"/>
      <c r="X6" s="171">
        <f t="shared" si="0"/>
        <v>0</v>
      </c>
      <c r="Y6" s="10" t="s">
        <v>416</v>
      </c>
      <c r="Z6" s="10" t="s">
        <v>578</v>
      </c>
    </row>
    <row r="7" spans="1:29" ht="37.5" customHeight="1" thickTop="1" thickBot="1">
      <c r="A7" s="268"/>
      <c r="B7" s="8" t="s">
        <v>25</v>
      </c>
      <c r="C7" s="18" t="s">
        <v>679</v>
      </c>
      <c r="D7" s="10"/>
      <c r="E7" s="10"/>
      <c r="F7" s="10"/>
      <c r="G7" s="10"/>
      <c r="H7" s="10"/>
      <c r="I7" s="10"/>
      <c r="J7" s="10"/>
      <c r="K7" s="10"/>
      <c r="L7" s="184"/>
      <c r="M7" s="184"/>
      <c r="N7" s="184"/>
      <c r="O7" s="10"/>
      <c r="P7" s="10"/>
      <c r="Q7" s="12">
        <v>5000</v>
      </c>
      <c r="R7" s="13"/>
      <c r="S7" s="43">
        <f t="shared" ref="S7:S8" si="2">IF(Q7="","",R7/Q7*100)</f>
        <v>0</v>
      </c>
      <c r="T7" s="17" t="s">
        <v>683</v>
      </c>
      <c r="U7" s="10" t="s">
        <v>681</v>
      </c>
      <c r="V7" s="169">
        <v>2</v>
      </c>
      <c r="W7" s="170"/>
      <c r="X7" s="171">
        <f t="shared" ref="X7:X8" si="3">IF(V7="","",W7/V7*100)</f>
        <v>0</v>
      </c>
      <c r="Y7" s="10"/>
      <c r="Z7" s="10" t="s">
        <v>578</v>
      </c>
    </row>
    <row r="8" spans="1:29" ht="18" customHeight="1" thickTop="1" thickBot="1">
      <c r="A8" s="268"/>
      <c r="B8" s="8"/>
      <c r="C8" s="18"/>
      <c r="D8" s="18"/>
      <c r="E8" s="18"/>
      <c r="F8" s="18"/>
      <c r="G8" s="18"/>
      <c r="H8" s="18"/>
      <c r="I8" s="18"/>
      <c r="J8" s="18"/>
      <c r="K8" s="18"/>
      <c r="L8" s="18"/>
      <c r="M8" s="18"/>
      <c r="N8" s="18"/>
      <c r="O8" s="18"/>
      <c r="P8" s="10"/>
      <c r="Q8" s="12"/>
      <c r="R8" s="13"/>
      <c r="S8" s="43" t="str">
        <f t="shared" si="2"/>
        <v/>
      </c>
      <c r="T8" s="17"/>
      <c r="U8" s="10"/>
      <c r="V8" s="169"/>
      <c r="W8" s="170"/>
      <c r="X8" s="171" t="str">
        <f t="shared" si="3"/>
        <v/>
      </c>
      <c r="Y8" s="10"/>
      <c r="Z8" s="10"/>
    </row>
    <row r="9" spans="1:29" ht="18" customHeight="1" thickTop="1" thickBot="1">
      <c r="A9" s="268"/>
      <c r="B9" s="8"/>
      <c r="C9" s="9" t="str">
        <f>Plan!B4</f>
        <v xml:space="preserve">Hedef 1.2. Turizm sektörünün gelişmesi için çalışmalar yapılacaktır. </v>
      </c>
      <c r="D9" s="9"/>
      <c r="E9" s="9"/>
      <c r="F9" s="9"/>
      <c r="G9" s="9"/>
      <c r="H9" s="9"/>
      <c r="I9" s="9"/>
      <c r="J9" s="9"/>
      <c r="K9" s="9"/>
      <c r="L9" s="9"/>
      <c r="M9" s="9"/>
      <c r="N9" s="9"/>
      <c r="O9" s="9"/>
      <c r="P9" s="261"/>
      <c r="Q9" s="261"/>
      <c r="R9" s="261"/>
      <c r="S9" s="261"/>
      <c r="T9" s="261"/>
      <c r="U9" s="261"/>
      <c r="V9" s="261"/>
      <c r="W9" s="261"/>
      <c r="X9" s="261"/>
      <c r="Y9" s="261"/>
      <c r="Z9" s="197"/>
      <c r="AB9" s="187">
        <f>SUM(Q10:Q18)</f>
        <v>12500</v>
      </c>
      <c r="AC9" s="187">
        <f>SUM(R10:R18)</f>
        <v>0</v>
      </c>
    </row>
    <row r="10" spans="1:29" ht="18" customHeight="1" thickTop="1" thickBot="1">
      <c r="A10" s="268"/>
      <c r="B10" s="8" t="s">
        <v>31</v>
      </c>
      <c r="C10" s="18" t="s">
        <v>427</v>
      </c>
      <c r="D10" s="18"/>
      <c r="E10" s="18"/>
      <c r="F10" s="18"/>
      <c r="G10" s="18"/>
      <c r="H10" s="18"/>
      <c r="I10" s="184"/>
      <c r="J10" s="18"/>
      <c r="K10" s="18"/>
      <c r="L10" s="18"/>
      <c r="M10" s="18"/>
      <c r="N10" s="18"/>
      <c r="O10" s="18"/>
      <c r="P10" s="10" t="s">
        <v>415</v>
      </c>
      <c r="Q10" s="20">
        <v>4000</v>
      </c>
      <c r="R10" s="110"/>
      <c r="S10" s="43">
        <f t="shared" ref="S10:S12" si="4">IF(Q10="","",R10/Q10*100)</f>
        <v>0</v>
      </c>
      <c r="T10" s="21" t="s">
        <v>556</v>
      </c>
      <c r="U10" s="11" t="s">
        <v>546</v>
      </c>
      <c r="V10" s="172">
        <v>1</v>
      </c>
      <c r="W10" s="173"/>
      <c r="X10" s="171">
        <f t="shared" ref="X10:X12" si="5">IF(V10="","",W10/V10*100)</f>
        <v>0</v>
      </c>
      <c r="Y10" s="11"/>
      <c r="Z10" s="10" t="s">
        <v>578</v>
      </c>
    </row>
    <row r="11" spans="1:29" s="23" customFormat="1" ht="39.75" thickTop="1" thickBot="1">
      <c r="A11" s="268"/>
      <c r="B11" s="8" t="s">
        <v>32</v>
      </c>
      <c r="C11" s="10" t="s">
        <v>431</v>
      </c>
      <c r="D11" s="10"/>
      <c r="E11" s="10"/>
      <c r="F11" s="10"/>
      <c r="G11" s="184"/>
      <c r="H11" s="184"/>
      <c r="I11" s="10"/>
      <c r="J11" s="10"/>
      <c r="K11" s="10"/>
      <c r="L11" s="10"/>
      <c r="M11" s="10"/>
      <c r="N11" s="10"/>
      <c r="O11" s="10"/>
      <c r="P11" s="10" t="s">
        <v>415</v>
      </c>
      <c r="Q11" s="12">
        <v>1000</v>
      </c>
      <c r="R11" s="13"/>
      <c r="S11" s="43">
        <f t="shared" si="4"/>
        <v>0</v>
      </c>
      <c r="T11" s="17" t="s">
        <v>555</v>
      </c>
      <c r="U11" s="10" t="s">
        <v>626</v>
      </c>
      <c r="V11" s="169">
        <v>2</v>
      </c>
      <c r="W11" s="170"/>
      <c r="X11" s="171">
        <f t="shared" si="5"/>
        <v>0</v>
      </c>
      <c r="Y11" s="10"/>
      <c r="Z11" s="10" t="s">
        <v>578</v>
      </c>
      <c r="AB11" s="46"/>
      <c r="AC11" s="46"/>
    </row>
    <row r="12" spans="1:29" ht="52.5" thickTop="1" thickBot="1">
      <c r="A12" s="268"/>
      <c r="B12" s="8" t="s">
        <v>33</v>
      </c>
      <c r="C12" s="10" t="s">
        <v>660</v>
      </c>
      <c r="D12" s="10"/>
      <c r="E12" s="10"/>
      <c r="F12" s="10"/>
      <c r="G12" s="10"/>
      <c r="H12" s="10"/>
      <c r="I12" s="10"/>
      <c r="J12" s="10"/>
      <c r="K12" s="184"/>
      <c r="L12" s="10"/>
      <c r="M12" s="10"/>
      <c r="N12" s="10"/>
      <c r="O12" s="10"/>
      <c r="P12" s="10" t="s">
        <v>502</v>
      </c>
      <c r="Q12" s="12">
        <v>1000</v>
      </c>
      <c r="R12" s="13"/>
      <c r="S12" s="43">
        <f t="shared" si="4"/>
        <v>0</v>
      </c>
      <c r="T12" s="17" t="s">
        <v>684</v>
      </c>
      <c r="U12" s="10" t="s">
        <v>573</v>
      </c>
      <c r="V12" s="169">
        <v>2</v>
      </c>
      <c r="W12" s="170"/>
      <c r="X12" s="171">
        <f t="shared" si="5"/>
        <v>0</v>
      </c>
      <c r="Y12" s="10"/>
      <c r="Z12" s="10" t="s">
        <v>578</v>
      </c>
    </row>
    <row r="13" spans="1:29" ht="40.5" customHeight="1" thickTop="1" thickBot="1">
      <c r="A13" s="268"/>
      <c r="B13" s="8" t="s">
        <v>34</v>
      </c>
      <c r="C13" s="10" t="s">
        <v>627</v>
      </c>
      <c r="D13" s="10"/>
      <c r="E13" s="10"/>
      <c r="F13" s="184"/>
      <c r="G13" s="184"/>
      <c r="H13" s="184"/>
      <c r="I13" s="184"/>
      <c r="J13" s="184"/>
      <c r="K13" s="184"/>
      <c r="L13" s="184"/>
      <c r="M13" s="184"/>
      <c r="N13" s="184"/>
      <c r="O13" s="184"/>
      <c r="P13" s="10" t="s">
        <v>517</v>
      </c>
      <c r="Q13" s="12"/>
      <c r="R13" s="13"/>
      <c r="S13" s="43" t="str">
        <f t="shared" ref="S13:S17" si="6">IF(Q13="","",R13/Q13*100)</f>
        <v/>
      </c>
      <c r="T13" s="17"/>
      <c r="U13" s="10" t="s">
        <v>628</v>
      </c>
      <c r="V13" s="169">
        <v>3</v>
      </c>
      <c r="W13" s="170"/>
      <c r="X13" s="171">
        <f t="shared" ref="X13:X17" si="7">IF(V13="","",W13/V13*100)</f>
        <v>0</v>
      </c>
      <c r="Y13" s="10"/>
      <c r="Z13" s="10" t="s">
        <v>578</v>
      </c>
      <c r="AB13" s="47"/>
      <c r="AC13" s="47"/>
    </row>
    <row r="14" spans="1:29" ht="14.25" thickTop="1" thickBot="1">
      <c r="A14" s="268"/>
      <c r="B14" s="8" t="s">
        <v>35</v>
      </c>
      <c r="C14" s="10" t="s">
        <v>656</v>
      </c>
      <c r="D14" s="10"/>
      <c r="E14" s="10"/>
      <c r="F14" s="10"/>
      <c r="G14" s="10"/>
      <c r="H14" s="10"/>
      <c r="I14" s="10"/>
      <c r="J14" s="184"/>
      <c r="K14" s="184"/>
      <c r="L14" s="184"/>
      <c r="M14" s="10"/>
      <c r="N14" s="10"/>
      <c r="O14" s="10"/>
      <c r="P14" s="10" t="s">
        <v>517</v>
      </c>
      <c r="Q14" s="12">
        <v>4000</v>
      </c>
      <c r="R14" s="13"/>
      <c r="S14" s="43">
        <f t="shared" si="6"/>
        <v>0</v>
      </c>
      <c r="T14" s="17" t="s">
        <v>552</v>
      </c>
      <c r="U14" s="10" t="s">
        <v>634</v>
      </c>
      <c r="V14" s="169">
        <v>1</v>
      </c>
      <c r="W14" s="170"/>
      <c r="X14" s="171">
        <f t="shared" si="7"/>
        <v>0</v>
      </c>
      <c r="Y14" s="10"/>
      <c r="Z14" s="10" t="s">
        <v>578</v>
      </c>
      <c r="AB14" s="47"/>
      <c r="AC14" s="47"/>
    </row>
    <row r="15" spans="1:29" ht="27.75" customHeight="1" thickTop="1" thickBot="1">
      <c r="A15" s="268"/>
      <c r="B15" s="8" t="s">
        <v>36</v>
      </c>
      <c r="C15" s="10" t="s">
        <v>657</v>
      </c>
      <c r="D15" s="10"/>
      <c r="E15" s="10"/>
      <c r="F15" s="10"/>
      <c r="G15" s="184"/>
      <c r="H15" s="10"/>
      <c r="I15" s="10"/>
      <c r="J15" s="10"/>
      <c r="K15" s="10"/>
      <c r="L15" s="10"/>
      <c r="M15" s="10"/>
      <c r="N15" s="10"/>
      <c r="O15" s="10"/>
      <c r="P15" s="10" t="s">
        <v>415</v>
      </c>
      <c r="Q15" s="12">
        <v>500</v>
      </c>
      <c r="R15" s="13"/>
      <c r="S15" s="43">
        <f t="shared" si="6"/>
        <v>0</v>
      </c>
      <c r="T15" s="17" t="s">
        <v>552</v>
      </c>
      <c r="U15" s="10" t="s">
        <v>685</v>
      </c>
      <c r="V15" s="169">
        <v>1</v>
      </c>
      <c r="W15" s="170"/>
      <c r="X15" s="171">
        <f t="shared" si="7"/>
        <v>0</v>
      </c>
      <c r="Y15" s="10"/>
      <c r="Z15" s="10" t="s">
        <v>578</v>
      </c>
      <c r="AB15" s="47"/>
      <c r="AC15" s="47"/>
    </row>
    <row r="16" spans="1:29" ht="18" customHeight="1" thickTop="1" thickBot="1">
      <c r="A16" s="268"/>
      <c r="B16" s="8" t="s">
        <v>37</v>
      </c>
      <c r="C16" s="10" t="s">
        <v>658</v>
      </c>
      <c r="D16" s="10"/>
      <c r="E16" s="10"/>
      <c r="F16" s="10"/>
      <c r="G16" s="10"/>
      <c r="H16" s="184"/>
      <c r="I16" s="10"/>
      <c r="J16" s="10"/>
      <c r="K16" s="10"/>
      <c r="L16" s="10"/>
      <c r="M16" s="10"/>
      <c r="N16" s="10"/>
      <c r="O16" s="10"/>
      <c r="P16" s="10" t="s">
        <v>517</v>
      </c>
      <c r="Q16" s="12">
        <v>2000</v>
      </c>
      <c r="R16" s="13"/>
      <c r="S16" s="43">
        <f t="shared" ref="S16" si="8">IF(Q16="","",R16/Q16*100)</f>
        <v>0</v>
      </c>
      <c r="T16" s="17" t="s">
        <v>686</v>
      </c>
      <c r="U16" s="10" t="s">
        <v>687</v>
      </c>
      <c r="V16" s="169">
        <v>1</v>
      </c>
      <c r="W16" s="170"/>
      <c r="X16" s="171">
        <f t="shared" si="7"/>
        <v>0</v>
      </c>
      <c r="Y16" s="10"/>
      <c r="Z16" s="10" t="s">
        <v>578</v>
      </c>
      <c r="AB16" s="47"/>
      <c r="AC16" s="47"/>
    </row>
    <row r="17" spans="1:29" ht="37.5" customHeight="1" thickTop="1" thickBot="1">
      <c r="A17" s="268"/>
      <c r="B17" s="8" t="s">
        <v>38</v>
      </c>
      <c r="C17" s="10" t="s">
        <v>659</v>
      </c>
      <c r="D17" s="10"/>
      <c r="E17" s="10"/>
      <c r="F17" s="10"/>
      <c r="G17" s="10"/>
      <c r="H17" s="10"/>
      <c r="I17" s="184"/>
      <c r="J17" s="10"/>
      <c r="K17" s="10"/>
      <c r="L17" s="10"/>
      <c r="M17" s="10"/>
      <c r="N17" s="10"/>
      <c r="O17" s="10"/>
      <c r="P17" s="10" t="s">
        <v>517</v>
      </c>
      <c r="Q17" s="12"/>
      <c r="R17" s="13"/>
      <c r="S17" s="216" t="str">
        <f t="shared" si="6"/>
        <v/>
      </c>
      <c r="T17" s="17"/>
      <c r="U17" s="10" t="s">
        <v>688</v>
      </c>
      <c r="V17" s="169">
        <v>2</v>
      </c>
      <c r="W17" s="170"/>
      <c r="X17" s="171">
        <f t="shared" si="7"/>
        <v>0</v>
      </c>
      <c r="Y17" s="10"/>
      <c r="Z17" s="10"/>
      <c r="AB17" s="47"/>
      <c r="AC17" s="47"/>
    </row>
    <row r="18" spans="1:29" ht="18" customHeight="1" thickTop="1" thickBot="1">
      <c r="A18" s="268"/>
      <c r="B18" s="8"/>
      <c r="C18" s="10"/>
      <c r="D18" s="10"/>
      <c r="E18" s="10"/>
      <c r="F18" s="10"/>
      <c r="G18" s="10"/>
      <c r="H18" s="10"/>
      <c r="I18" s="10"/>
      <c r="J18" s="10"/>
      <c r="K18" s="10"/>
      <c r="L18" s="10"/>
      <c r="M18" s="10"/>
      <c r="N18" s="10"/>
      <c r="O18" s="10"/>
      <c r="P18" s="10"/>
      <c r="Q18" s="12"/>
      <c r="R18" s="13"/>
      <c r="S18" s="43"/>
      <c r="T18" s="17"/>
      <c r="U18" s="10"/>
      <c r="V18" s="169"/>
      <c r="W18" s="170"/>
      <c r="X18" s="171"/>
      <c r="Y18" s="10"/>
      <c r="Z18" s="10"/>
      <c r="AB18" s="47"/>
      <c r="AC18" s="47"/>
    </row>
    <row r="19" spans="1:29" ht="18" customHeight="1" thickTop="1" thickBot="1">
      <c r="A19" s="268"/>
      <c r="B19" s="8"/>
      <c r="C19" s="9" t="str">
        <f>Plan!B5</f>
        <v xml:space="preserve">Hedef 1.3. Deniz Ürünleri ve Balıkçılık sektörünün gelişmesi için çalışmalar yapılacaktır. </v>
      </c>
      <c r="D19" s="9"/>
      <c r="E19" s="9"/>
      <c r="F19" s="9"/>
      <c r="G19" s="9"/>
      <c r="H19" s="9"/>
      <c r="I19" s="9"/>
      <c r="J19" s="9"/>
      <c r="K19" s="9"/>
      <c r="L19" s="9"/>
      <c r="M19" s="9"/>
      <c r="N19" s="9"/>
      <c r="O19" s="9"/>
      <c r="P19" s="261"/>
      <c r="Q19" s="261"/>
      <c r="R19" s="261"/>
      <c r="S19" s="261"/>
      <c r="T19" s="261"/>
      <c r="U19" s="261"/>
      <c r="V19" s="261"/>
      <c r="W19" s="261"/>
      <c r="X19" s="261"/>
      <c r="Y19" s="261"/>
      <c r="Z19" s="197"/>
      <c r="AB19" s="187">
        <f>SUM(Q20:Q24)</f>
        <v>1000</v>
      </c>
      <c r="AC19" s="187">
        <f>SUM(R20:R24)</f>
        <v>0</v>
      </c>
    </row>
    <row r="20" spans="1:29" ht="39.75" thickTop="1" thickBot="1">
      <c r="A20" s="268"/>
      <c r="B20" s="8" t="s">
        <v>41</v>
      </c>
      <c r="C20" s="10" t="s">
        <v>433</v>
      </c>
      <c r="D20" s="10"/>
      <c r="E20" s="10"/>
      <c r="F20" s="10"/>
      <c r="G20" s="10"/>
      <c r="H20" s="10"/>
      <c r="I20" s="10"/>
      <c r="J20" s="10"/>
      <c r="K20" s="10"/>
      <c r="L20" s="10"/>
      <c r="M20" s="184"/>
      <c r="N20" s="184"/>
      <c r="O20" s="184"/>
      <c r="P20" s="10" t="s">
        <v>517</v>
      </c>
      <c r="Q20" s="12"/>
      <c r="R20" s="13"/>
      <c r="S20" s="43" t="str">
        <f t="shared" ref="S20:S22" si="9">IF(Q20="","",R20/Q20*100)</f>
        <v/>
      </c>
      <c r="T20" s="17"/>
      <c r="U20" s="10" t="s">
        <v>713</v>
      </c>
      <c r="V20" s="169">
        <v>2</v>
      </c>
      <c r="W20" s="170"/>
      <c r="X20" s="171">
        <f t="shared" ref="X20:X22" si="10">IF(V20="","",W20/V20*100)</f>
        <v>0</v>
      </c>
      <c r="Y20" s="10"/>
      <c r="Z20" s="10" t="s">
        <v>578</v>
      </c>
    </row>
    <row r="21" spans="1:29" ht="27" customHeight="1" thickTop="1" thickBot="1">
      <c r="A21" s="268"/>
      <c r="B21" s="8" t="s">
        <v>42</v>
      </c>
      <c r="C21" s="24" t="s">
        <v>432</v>
      </c>
      <c r="D21" s="11"/>
      <c r="E21" s="11"/>
      <c r="F21" s="11"/>
      <c r="G21" s="11"/>
      <c r="H21" s="11"/>
      <c r="I21" s="11"/>
      <c r="J21" s="11"/>
      <c r="K21" s="184"/>
      <c r="L21" s="184"/>
      <c r="M21" s="11"/>
      <c r="N21" s="11"/>
      <c r="O21" s="11"/>
      <c r="P21" s="10" t="s">
        <v>502</v>
      </c>
      <c r="Q21" s="12"/>
      <c r="R21" s="13"/>
      <c r="S21" s="43" t="str">
        <f t="shared" si="9"/>
        <v/>
      </c>
      <c r="T21" s="17"/>
      <c r="U21" s="10" t="s">
        <v>434</v>
      </c>
      <c r="V21" s="169">
        <v>1</v>
      </c>
      <c r="W21" s="170"/>
      <c r="X21" s="171">
        <f t="shared" si="10"/>
        <v>0</v>
      </c>
      <c r="Y21" s="10"/>
      <c r="Z21" s="10" t="s">
        <v>578</v>
      </c>
    </row>
    <row r="22" spans="1:29" ht="18" customHeight="1" thickTop="1" thickBot="1">
      <c r="A22" s="268"/>
      <c r="B22" s="8" t="s">
        <v>43</v>
      </c>
      <c r="C22" s="10" t="s">
        <v>436</v>
      </c>
      <c r="D22" s="10"/>
      <c r="E22" s="10"/>
      <c r="F22" s="10"/>
      <c r="G22" s="10"/>
      <c r="H22" s="184"/>
      <c r="I22" s="10"/>
      <c r="J22" s="10"/>
      <c r="K22" s="10"/>
      <c r="L22" s="10"/>
      <c r="M22" s="10"/>
      <c r="N22" s="10"/>
      <c r="O22" s="10"/>
      <c r="P22" s="10" t="s">
        <v>502</v>
      </c>
      <c r="Q22" s="12"/>
      <c r="R22" s="13"/>
      <c r="S22" s="43" t="str">
        <f t="shared" si="9"/>
        <v/>
      </c>
      <c r="T22" s="17"/>
      <c r="U22" s="10" t="s">
        <v>437</v>
      </c>
      <c r="V22" s="169">
        <v>1</v>
      </c>
      <c r="W22" s="170"/>
      <c r="X22" s="171">
        <f t="shared" si="10"/>
        <v>0</v>
      </c>
      <c r="Y22" s="10"/>
      <c r="Z22" s="10" t="s">
        <v>578</v>
      </c>
    </row>
    <row r="23" spans="1:29" s="23" customFormat="1" ht="29.25" customHeight="1" thickTop="1" thickBot="1">
      <c r="A23" s="268"/>
      <c r="B23" s="8" t="s">
        <v>44</v>
      </c>
      <c r="C23" s="10" t="s">
        <v>714</v>
      </c>
      <c r="D23" s="10"/>
      <c r="E23" s="10"/>
      <c r="F23" s="10"/>
      <c r="G23" s="10"/>
      <c r="H23" s="10"/>
      <c r="I23" s="10"/>
      <c r="J23" s="184"/>
      <c r="K23" s="10"/>
      <c r="L23" s="10"/>
      <c r="M23" s="10"/>
      <c r="N23" s="10"/>
      <c r="O23" s="10"/>
      <c r="P23" s="11" t="s">
        <v>629</v>
      </c>
      <c r="Q23" s="20">
        <v>1000</v>
      </c>
      <c r="R23" s="110"/>
      <c r="S23" s="43">
        <f t="shared" ref="S23:S24" si="11">IF(Q23="","",R23/Q23*100)</f>
        <v>0</v>
      </c>
      <c r="T23" s="21" t="s">
        <v>552</v>
      </c>
      <c r="U23" s="11" t="s">
        <v>630</v>
      </c>
      <c r="V23" s="172">
        <v>1</v>
      </c>
      <c r="W23" s="173"/>
      <c r="X23" s="171">
        <f t="shared" ref="X23:X24" si="12">IF(V23="","",W23/V23*100)</f>
        <v>0</v>
      </c>
      <c r="Y23" s="11"/>
      <c r="Z23" s="10" t="s">
        <v>578</v>
      </c>
      <c r="AB23" s="46"/>
      <c r="AC23" s="46"/>
    </row>
    <row r="24" spans="1:29" ht="14.25" thickTop="1" thickBot="1">
      <c r="A24" s="268"/>
      <c r="B24" s="8"/>
      <c r="C24" s="10"/>
      <c r="D24" s="10"/>
      <c r="E24" s="10"/>
      <c r="F24" s="10"/>
      <c r="G24" s="10"/>
      <c r="H24" s="10"/>
      <c r="I24" s="10"/>
      <c r="J24" s="10"/>
      <c r="K24" s="10"/>
      <c r="L24" s="10"/>
      <c r="M24" s="10"/>
      <c r="N24" s="10"/>
      <c r="O24" s="10"/>
      <c r="P24" s="10"/>
      <c r="Q24" s="12"/>
      <c r="R24" s="13"/>
      <c r="S24" s="43" t="str">
        <f t="shared" si="11"/>
        <v/>
      </c>
      <c r="T24" s="17"/>
      <c r="U24" s="10"/>
      <c r="V24" s="169"/>
      <c r="W24" s="170"/>
      <c r="X24" s="171" t="str">
        <f t="shared" si="12"/>
        <v/>
      </c>
      <c r="Y24" s="10"/>
      <c r="Z24" s="10"/>
    </row>
    <row r="25" spans="1:29" ht="18" customHeight="1" thickTop="1" thickBot="1">
      <c r="A25" s="268"/>
      <c r="B25" s="8"/>
      <c r="C25" s="9" t="str">
        <f>Plan!B6</f>
        <v xml:space="preserve">Hedef 1.4. Hopa Limanının etkin ve verimli hale getirilmesi için çalışmalar yapılacaktır. </v>
      </c>
      <c r="D25" s="9"/>
      <c r="E25" s="9"/>
      <c r="F25" s="9"/>
      <c r="G25" s="9"/>
      <c r="H25" s="9"/>
      <c r="I25" s="9"/>
      <c r="J25" s="9"/>
      <c r="K25" s="9"/>
      <c r="L25" s="9"/>
      <c r="M25" s="9"/>
      <c r="N25" s="9"/>
      <c r="O25" s="9"/>
      <c r="P25" s="261"/>
      <c r="Q25" s="261"/>
      <c r="R25" s="261"/>
      <c r="S25" s="261"/>
      <c r="T25" s="261"/>
      <c r="U25" s="261"/>
      <c r="V25" s="261"/>
      <c r="W25" s="261"/>
      <c r="X25" s="261"/>
      <c r="Y25" s="261"/>
      <c r="Z25" s="197"/>
      <c r="AB25" s="187">
        <f>SUM(Q26:Q31)</f>
        <v>0</v>
      </c>
      <c r="AC25" s="187">
        <f>SUM(R26:R31)</f>
        <v>0</v>
      </c>
    </row>
    <row r="26" spans="1:29" ht="18" customHeight="1" thickTop="1" thickBot="1">
      <c r="A26" s="268"/>
      <c r="B26" s="8" t="s">
        <v>159</v>
      </c>
      <c r="C26" s="10" t="s">
        <v>444</v>
      </c>
      <c r="D26" s="10"/>
      <c r="E26" s="10"/>
      <c r="F26" s="10"/>
      <c r="G26" s="184"/>
      <c r="H26" s="184"/>
      <c r="I26" s="184"/>
      <c r="J26" s="10"/>
      <c r="K26" s="10"/>
      <c r="L26" s="10"/>
      <c r="M26" s="10"/>
      <c r="N26" s="10"/>
      <c r="O26" s="10"/>
      <c r="P26" s="11" t="s">
        <v>415</v>
      </c>
      <c r="Q26" s="20"/>
      <c r="R26" s="110"/>
      <c r="S26" s="43" t="str">
        <f t="shared" ref="S26" si="13">IF(Q26="","",R26/Q26*100)</f>
        <v/>
      </c>
      <c r="T26" s="21"/>
      <c r="U26" s="11" t="s">
        <v>574</v>
      </c>
      <c r="V26" s="172">
        <v>1</v>
      </c>
      <c r="W26" s="173"/>
      <c r="X26" s="171">
        <f t="shared" ref="X26" si="14">IF(V26="","",W26/V26*100)</f>
        <v>0</v>
      </c>
      <c r="Y26" s="11"/>
      <c r="Z26" s="10" t="s">
        <v>578</v>
      </c>
    </row>
    <row r="27" spans="1:29" ht="24.75" customHeight="1" thickTop="1" thickBot="1">
      <c r="A27" s="268"/>
      <c r="B27" s="8" t="s">
        <v>160</v>
      </c>
      <c r="C27" s="24" t="s">
        <v>662</v>
      </c>
      <c r="D27" s="11"/>
      <c r="E27" s="11"/>
      <c r="F27" s="184"/>
      <c r="G27" s="11"/>
      <c r="H27" s="11"/>
      <c r="I27" s="11"/>
      <c r="J27" s="11"/>
      <c r="K27" s="11"/>
      <c r="L27" s="11"/>
      <c r="M27" s="11"/>
      <c r="N27" s="11"/>
      <c r="O27" s="11"/>
      <c r="P27" s="10" t="s">
        <v>415</v>
      </c>
      <c r="Q27" s="12"/>
      <c r="R27" s="13"/>
      <c r="S27" s="43" t="str">
        <f t="shared" ref="S27:S31" si="15">IF(Q27="","",R27/Q27*100)</f>
        <v/>
      </c>
      <c r="T27" s="17"/>
      <c r="U27" s="10" t="s">
        <v>631</v>
      </c>
      <c r="V27" s="169">
        <v>1</v>
      </c>
      <c r="W27" s="170"/>
      <c r="X27" s="171">
        <f t="shared" ref="X27:X31" si="16">IF(V27="","",W27/V27*100)</f>
        <v>0</v>
      </c>
      <c r="Y27" s="10"/>
      <c r="Z27" s="10" t="s">
        <v>578</v>
      </c>
    </row>
    <row r="28" spans="1:29" ht="18" customHeight="1" thickTop="1" thickBot="1">
      <c r="A28" s="268"/>
      <c r="B28" s="8" t="s">
        <v>161</v>
      </c>
      <c r="C28" s="10" t="s">
        <v>689</v>
      </c>
      <c r="D28" s="10"/>
      <c r="E28" s="10"/>
      <c r="F28" s="10"/>
      <c r="G28" s="10"/>
      <c r="H28" s="10"/>
      <c r="I28" s="10"/>
      <c r="J28" s="10"/>
      <c r="K28" s="10"/>
      <c r="L28" s="184"/>
      <c r="M28" s="10"/>
      <c r="N28" s="10"/>
      <c r="O28" s="10"/>
      <c r="P28" s="10" t="s">
        <v>502</v>
      </c>
      <c r="Q28" s="12"/>
      <c r="R28" s="13"/>
      <c r="S28" s="43" t="str">
        <f t="shared" si="15"/>
        <v/>
      </c>
      <c r="T28" s="17"/>
      <c r="U28" s="10" t="s">
        <v>691</v>
      </c>
      <c r="V28" s="169">
        <v>1</v>
      </c>
      <c r="W28" s="170"/>
      <c r="X28" s="171">
        <f t="shared" si="16"/>
        <v>0</v>
      </c>
      <c r="Y28" s="10"/>
      <c r="Z28" s="10" t="s">
        <v>578</v>
      </c>
    </row>
    <row r="29" spans="1:29" s="23" customFormat="1" ht="28.5" customHeight="1" thickTop="1" thickBot="1">
      <c r="A29" s="268"/>
      <c r="B29" s="8" t="s">
        <v>162</v>
      </c>
      <c r="C29" s="10" t="s">
        <v>661</v>
      </c>
      <c r="D29" s="10"/>
      <c r="E29" s="10"/>
      <c r="F29" s="184"/>
      <c r="G29" s="184"/>
      <c r="H29" s="184"/>
      <c r="I29" s="184"/>
      <c r="J29" s="184"/>
      <c r="K29" s="184"/>
      <c r="L29" s="184"/>
      <c r="M29" s="184"/>
      <c r="N29" s="184"/>
      <c r="O29" s="184"/>
      <c r="P29" s="11" t="s">
        <v>502</v>
      </c>
      <c r="Q29" s="20"/>
      <c r="R29" s="110"/>
      <c r="S29" s="43" t="str">
        <f t="shared" si="15"/>
        <v/>
      </c>
      <c r="T29" s="21"/>
      <c r="U29" s="11" t="s">
        <v>692</v>
      </c>
      <c r="V29" s="172">
        <v>5</v>
      </c>
      <c r="W29" s="173"/>
      <c r="X29" s="171">
        <f t="shared" si="16"/>
        <v>0</v>
      </c>
      <c r="Y29" s="11"/>
      <c r="Z29" s="10" t="s">
        <v>578</v>
      </c>
      <c r="AB29" s="46"/>
      <c r="AC29" s="46"/>
    </row>
    <row r="30" spans="1:29" ht="18" customHeight="1" thickTop="1" thickBot="1">
      <c r="A30" s="268"/>
      <c r="B30" s="8" t="s">
        <v>163</v>
      </c>
      <c r="C30" s="10" t="s">
        <v>690</v>
      </c>
      <c r="D30" s="10"/>
      <c r="E30" s="10"/>
      <c r="F30" s="10"/>
      <c r="G30" s="10"/>
      <c r="H30" s="10"/>
      <c r="I30" s="184"/>
      <c r="J30" s="184"/>
      <c r="K30" s="184"/>
      <c r="L30" s="184"/>
      <c r="M30" s="184"/>
      <c r="N30" s="10"/>
      <c r="O30" s="10"/>
      <c r="P30" s="10" t="s">
        <v>588</v>
      </c>
      <c r="Q30" s="12"/>
      <c r="R30" s="13"/>
      <c r="S30" s="43" t="str">
        <f t="shared" si="15"/>
        <v/>
      </c>
      <c r="T30" s="17"/>
      <c r="U30" s="10" t="s">
        <v>693</v>
      </c>
      <c r="V30" s="15">
        <v>0.1</v>
      </c>
      <c r="W30" s="170"/>
      <c r="X30" s="171">
        <f t="shared" si="16"/>
        <v>0</v>
      </c>
      <c r="Y30" s="10"/>
      <c r="Z30" s="10" t="s">
        <v>578</v>
      </c>
    </row>
    <row r="31" spans="1:29" ht="18" customHeight="1" thickTop="1" thickBot="1">
      <c r="A31" s="268"/>
      <c r="B31" s="8"/>
      <c r="C31" s="10"/>
      <c r="D31" s="10"/>
      <c r="E31" s="10"/>
      <c r="F31" s="10"/>
      <c r="G31" s="10"/>
      <c r="H31" s="10"/>
      <c r="I31" s="10"/>
      <c r="J31" s="10"/>
      <c r="K31" s="10"/>
      <c r="L31" s="10"/>
      <c r="M31" s="10"/>
      <c r="N31" s="10"/>
      <c r="O31" s="10"/>
      <c r="P31" s="10"/>
      <c r="Q31" s="12"/>
      <c r="R31" s="13"/>
      <c r="S31" s="43" t="str">
        <f t="shared" si="15"/>
        <v/>
      </c>
      <c r="T31" s="17"/>
      <c r="U31" s="10"/>
      <c r="V31" s="169"/>
      <c r="W31" s="170"/>
      <c r="X31" s="171" t="str">
        <f t="shared" si="16"/>
        <v/>
      </c>
      <c r="Y31" s="10"/>
      <c r="Z31" s="10"/>
    </row>
    <row r="32" spans="1:29" ht="14.25" thickTop="1" thickBot="1">
      <c r="A32" s="268"/>
      <c r="B32" s="8"/>
      <c r="C32" s="9" t="str">
        <f>Plan!B7</f>
        <v xml:space="preserve">Hedef 1.5. Gürcistan, Rusya ve İran ile ticaretin gelişmesi için çalışmalar yapılacaktır. </v>
      </c>
      <c r="D32" s="9"/>
      <c r="E32" s="9"/>
      <c r="F32" s="9"/>
      <c r="G32" s="9"/>
      <c r="H32" s="9"/>
      <c r="I32" s="9"/>
      <c r="J32" s="9"/>
      <c r="K32" s="9"/>
      <c r="L32" s="9"/>
      <c r="M32" s="9"/>
      <c r="N32" s="9"/>
      <c r="O32" s="9"/>
      <c r="P32" s="261"/>
      <c r="Q32" s="261"/>
      <c r="R32" s="261"/>
      <c r="S32" s="261"/>
      <c r="T32" s="261"/>
      <c r="U32" s="261"/>
      <c r="V32" s="261"/>
      <c r="W32" s="261"/>
      <c r="X32" s="261"/>
      <c r="Y32" s="261"/>
      <c r="Z32" s="197"/>
      <c r="AB32" s="187">
        <f>SUM(Q33:Q37)</f>
        <v>12000</v>
      </c>
      <c r="AC32" s="187">
        <f>SUM(R33:R37)</f>
        <v>0</v>
      </c>
    </row>
    <row r="33" spans="1:29" ht="25.5" customHeight="1" thickTop="1" thickBot="1">
      <c r="A33" s="268"/>
      <c r="B33" s="8" t="s">
        <v>188</v>
      </c>
      <c r="C33" s="24" t="s">
        <v>448</v>
      </c>
      <c r="D33" s="11"/>
      <c r="E33" s="11"/>
      <c r="F33" s="11"/>
      <c r="G33" s="11"/>
      <c r="H33" s="11"/>
      <c r="I33" s="11"/>
      <c r="J33" s="11"/>
      <c r="K33" s="11"/>
      <c r="L33" s="184"/>
      <c r="M33" s="184"/>
      <c r="N33" s="184"/>
      <c r="O33" s="11"/>
      <c r="P33" s="10" t="s">
        <v>517</v>
      </c>
      <c r="Q33" s="12">
        <v>5000</v>
      </c>
      <c r="R33" s="13"/>
      <c r="S33" s="43">
        <f t="shared" ref="S33:S34" si="17">IF(Q33="","",R33/Q33*100)</f>
        <v>0</v>
      </c>
      <c r="T33" s="17" t="s">
        <v>566</v>
      </c>
      <c r="U33" s="10" t="s">
        <v>449</v>
      </c>
      <c r="V33" s="169">
        <v>1</v>
      </c>
      <c r="W33" s="16"/>
      <c r="X33" s="43">
        <f t="shared" ref="X33:X34" si="18">IF(V33="","",W33/V33*100)</f>
        <v>0</v>
      </c>
      <c r="Y33" s="10"/>
      <c r="Z33" s="10" t="s">
        <v>578</v>
      </c>
    </row>
    <row r="34" spans="1:29" ht="25.5" customHeight="1" thickTop="1" thickBot="1">
      <c r="A34" s="268"/>
      <c r="B34" s="8" t="s">
        <v>189</v>
      </c>
      <c r="C34" s="10" t="s">
        <v>663</v>
      </c>
      <c r="D34" s="10"/>
      <c r="E34" s="10"/>
      <c r="F34" s="10"/>
      <c r="G34" s="10"/>
      <c r="H34" s="10"/>
      <c r="I34" s="10"/>
      <c r="J34" s="10"/>
      <c r="K34" s="10"/>
      <c r="L34" s="184"/>
      <c r="M34" s="184"/>
      <c r="N34" s="184"/>
      <c r="O34" s="10"/>
      <c r="P34" s="10" t="s">
        <v>517</v>
      </c>
      <c r="Q34" s="12">
        <v>5000</v>
      </c>
      <c r="R34" s="13"/>
      <c r="S34" s="43">
        <f t="shared" si="17"/>
        <v>0</v>
      </c>
      <c r="T34" s="17" t="s">
        <v>566</v>
      </c>
      <c r="U34" s="10" t="s">
        <v>449</v>
      </c>
      <c r="V34" s="169">
        <v>1</v>
      </c>
      <c r="W34" s="16"/>
      <c r="X34" s="43">
        <f t="shared" si="18"/>
        <v>0</v>
      </c>
      <c r="Y34" s="10"/>
      <c r="Z34" s="10" t="s">
        <v>578</v>
      </c>
    </row>
    <row r="35" spans="1:29" ht="18" customHeight="1" thickTop="1" thickBot="1">
      <c r="A35" s="268"/>
      <c r="B35" s="8" t="s">
        <v>190</v>
      </c>
      <c r="C35" s="10" t="s">
        <v>664</v>
      </c>
      <c r="D35" s="10"/>
      <c r="E35" s="10"/>
      <c r="F35" s="10"/>
      <c r="G35" s="10"/>
      <c r="H35" s="10"/>
      <c r="I35" s="10"/>
      <c r="J35" s="10"/>
      <c r="K35" s="10"/>
      <c r="L35" s="10"/>
      <c r="M35" s="184"/>
      <c r="N35" s="10"/>
      <c r="O35" s="10"/>
      <c r="P35" s="10" t="s">
        <v>502</v>
      </c>
      <c r="Q35" s="12">
        <v>1000</v>
      </c>
      <c r="R35" s="13"/>
      <c r="S35" s="43">
        <f t="shared" ref="S35:S37" si="19">IF(Q35="","",R35/Q35*100)</f>
        <v>0</v>
      </c>
      <c r="T35" s="17" t="s">
        <v>551</v>
      </c>
      <c r="U35" s="10" t="s">
        <v>697</v>
      </c>
      <c r="V35" s="17">
        <v>3</v>
      </c>
      <c r="W35" s="16"/>
      <c r="X35" s="43">
        <f t="shared" ref="X35:X37" si="20">IF(V35="","",W35/V35*100)</f>
        <v>0</v>
      </c>
      <c r="Y35" s="10"/>
      <c r="Z35" s="10" t="s">
        <v>578</v>
      </c>
    </row>
    <row r="36" spans="1:29" s="23" customFormat="1" ht="18" customHeight="1" thickTop="1" thickBot="1">
      <c r="A36" s="268"/>
      <c r="B36" s="8" t="s">
        <v>191</v>
      </c>
      <c r="C36" s="10" t="s">
        <v>696</v>
      </c>
      <c r="D36" s="10"/>
      <c r="E36" s="184"/>
      <c r="F36" s="184"/>
      <c r="G36" s="10"/>
      <c r="H36" s="10"/>
      <c r="I36" s="10"/>
      <c r="J36" s="10"/>
      <c r="K36" s="10"/>
      <c r="L36" s="10"/>
      <c r="M36" s="10"/>
      <c r="N36" s="10"/>
      <c r="O36" s="10"/>
      <c r="P36" s="11" t="s">
        <v>502</v>
      </c>
      <c r="Q36" s="20">
        <v>1000</v>
      </c>
      <c r="R36" s="110"/>
      <c r="S36" s="43">
        <f t="shared" si="19"/>
        <v>0</v>
      </c>
      <c r="T36" s="21" t="s">
        <v>695</v>
      </c>
      <c r="U36" s="11" t="s">
        <v>694</v>
      </c>
      <c r="V36" s="172">
        <v>3</v>
      </c>
      <c r="W36" s="27"/>
      <c r="X36" s="43">
        <f t="shared" si="20"/>
        <v>0</v>
      </c>
      <c r="Y36" s="11"/>
      <c r="Z36" s="10" t="s">
        <v>578</v>
      </c>
      <c r="AB36" s="46"/>
      <c r="AC36" s="46"/>
    </row>
    <row r="37" spans="1:29" ht="18" customHeight="1" thickTop="1" thickBot="1">
      <c r="A37" s="268"/>
      <c r="B37" s="8"/>
      <c r="C37" s="10"/>
      <c r="D37" s="10"/>
      <c r="E37" s="10"/>
      <c r="F37" s="10"/>
      <c r="G37" s="10"/>
      <c r="H37" s="10"/>
      <c r="I37" s="10"/>
      <c r="J37" s="10"/>
      <c r="K37" s="10"/>
      <c r="L37" s="10"/>
      <c r="M37" s="10"/>
      <c r="N37" s="10"/>
      <c r="O37" s="10"/>
      <c r="P37" s="10"/>
      <c r="Q37" s="12"/>
      <c r="R37" s="13"/>
      <c r="S37" s="43" t="str">
        <f t="shared" si="19"/>
        <v/>
      </c>
      <c r="T37" s="17"/>
      <c r="U37" s="10"/>
      <c r="V37" s="15"/>
      <c r="W37" s="16"/>
      <c r="X37" s="43" t="str">
        <f t="shared" si="20"/>
        <v/>
      </c>
      <c r="Y37" s="10"/>
      <c r="Z37" s="10"/>
    </row>
    <row r="38" spans="1:29" ht="18" hidden="1" customHeight="1" thickTop="1" thickBot="1">
      <c r="A38" s="268"/>
      <c r="B38" s="8"/>
      <c r="C38" s="9">
        <f>Plan!B8</f>
        <v>0</v>
      </c>
      <c r="D38" s="9"/>
      <c r="E38" s="9"/>
      <c r="F38" s="9"/>
      <c r="G38" s="9"/>
      <c r="H38" s="9"/>
      <c r="I38" s="9"/>
      <c r="J38" s="9"/>
      <c r="K38" s="9"/>
      <c r="L38" s="9"/>
      <c r="M38" s="9"/>
      <c r="N38" s="9"/>
      <c r="O38" s="9"/>
      <c r="P38" s="261"/>
      <c r="Q38" s="261"/>
      <c r="R38" s="261"/>
      <c r="S38" s="261"/>
      <c r="T38" s="261"/>
      <c r="U38" s="261"/>
      <c r="V38" s="261"/>
      <c r="W38" s="261"/>
      <c r="X38" s="261"/>
      <c r="Y38" s="261"/>
      <c r="Z38" s="197"/>
      <c r="AB38" s="187">
        <f>SUM(Q39:Q48)</f>
        <v>0</v>
      </c>
      <c r="AC38" s="187">
        <f>SUM(R39:R48)</f>
        <v>0</v>
      </c>
    </row>
    <row r="39" spans="1:29" ht="18" hidden="1" customHeight="1" thickTop="1" thickBot="1">
      <c r="A39" s="268"/>
      <c r="B39" s="8" t="s">
        <v>188</v>
      </c>
      <c r="C39" s="10"/>
      <c r="D39" s="10"/>
      <c r="E39" s="10"/>
      <c r="F39" s="10"/>
      <c r="G39" s="10"/>
      <c r="H39" s="10"/>
      <c r="I39" s="10"/>
      <c r="J39" s="10"/>
      <c r="K39" s="10"/>
      <c r="L39" s="10"/>
      <c r="M39" s="10"/>
      <c r="N39" s="10"/>
      <c r="O39" s="10"/>
      <c r="P39" s="10"/>
      <c r="Q39" s="12"/>
      <c r="R39" s="13"/>
      <c r="S39" s="43" t="str">
        <f t="shared" ref="S39:S48" si="21">IF(Q39="","",R39/Q39*100)</f>
        <v/>
      </c>
      <c r="T39" s="17"/>
      <c r="U39" s="10"/>
      <c r="V39" s="15"/>
      <c r="W39" s="16"/>
      <c r="X39" s="43" t="str">
        <f t="shared" ref="X39:X48" si="22">IF(V39="","",W39/V39*100)</f>
        <v/>
      </c>
      <c r="Y39" s="10"/>
      <c r="Z39" s="10"/>
    </row>
    <row r="40" spans="1:29" ht="18" hidden="1" customHeight="1" thickTop="1" thickBot="1">
      <c r="A40" s="268"/>
      <c r="B40" s="8" t="s">
        <v>189</v>
      </c>
      <c r="C40" s="24"/>
      <c r="D40" s="11"/>
      <c r="E40" s="11"/>
      <c r="F40" s="11"/>
      <c r="G40" s="11"/>
      <c r="H40" s="11"/>
      <c r="I40" s="11"/>
      <c r="J40" s="11"/>
      <c r="K40" s="11"/>
      <c r="L40" s="11"/>
      <c r="M40" s="11"/>
      <c r="N40" s="11"/>
      <c r="O40" s="11"/>
      <c r="P40" s="10"/>
      <c r="Q40" s="12"/>
      <c r="R40" s="13"/>
      <c r="S40" s="43" t="str">
        <f t="shared" si="21"/>
        <v/>
      </c>
      <c r="T40" s="17"/>
      <c r="U40" s="10"/>
      <c r="V40" s="15"/>
      <c r="W40" s="16"/>
      <c r="X40" s="43" t="str">
        <f t="shared" si="22"/>
        <v/>
      </c>
      <c r="Y40" s="10"/>
      <c r="Z40" s="10"/>
    </row>
    <row r="41" spans="1:29" ht="18" hidden="1" customHeight="1" thickTop="1" thickBot="1">
      <c r="A41" s="268"/>
      <c r="B41" s="8" t="s">
        <v>190</v>
      </c>
      <c r="C41" s="10"/>
      <c r="D41" s="10"/>
      <c r="E41" s="10"/>
      <c r="F41" s="10"/>
      <c r="G41" s="10"/>
      <c r="H41" s="10"/>
      <c r="I41" s="10"/>
      <c r="J41" s="10"/>
      <c r="K41" s="10"/>
      <c r="L41" s="10"/>
      <c r="M41" s="10"/>
      <c r="N41" s="10"/>
      <c r="O41" s="10"/>
      <c r="P41" s="10"/>
      <c r="Q41" s="12"/>
      <c r="R41" s="13"/>
      <c r="S41" s="43" t="str">
        <f t="shared" si="21"/>
        <v/>
      </c>
      <c r="T41" s="17"/>
      <c r="U41" s="10"/>
      <c r="V41" s="15"/>
      <c r="W41" s="16"/>
      <c r="X41" s="43" t="str">
        <f t="shared" si="22"/>
        <v/>
      </c>
      <c r="Y41" s="10"/>
      <c r="Z41" s="10"/>
    </row>
    <row r="42" spans="1:29" s="23" customFormat="1" ht="18" hidden="1" customHeight="1" thickTop="1" thickBot="1">
      <c r="A42" s="268"/>
      <c r="B42" s="8" t="s">
        <v>191</v>
      </c>
      <c r="C42" s="10"/>
      <c r="D42" s="10"/>
      <c r="E42" s="10"/>
      <c r="F42" s="10"/>
      <c r="G42" s="10"/>
      <c r="H42" s="10"/>
      <c r="I42" s="10"/>
      <c r="J42" s="10"/>
      <c r="K42" s="10"/>
      <c r="L42" s="10"/>
      <c r="M42" s="10"/>
      <c r="N42" s="10"/>
      <c r="O42" s="10"/>
      <c r="P42" s="11"/>
      <c r="Q42" s="20"/>
      <c r="R42" s="110"/>
      <c r="S42" s="43" t="str">
        <f t="shared" si="21"/>
        <v/>
      </c>
      <c r="T42" s="21"/>
      <c r="U42" s="11"/>
      <c r="V42" s="22"/>
      <c r="W42" s="27"/>
      <c r="X42" s="43" t="str">
        <f t="shared" si="22"/>
        <v/>
      </c>
      <c r="Y42" s="11"/>
      <c r="Z42" s="11"/>
      <c r="AB42" s="46"/>
      <c r="AC42" s="46"/>
    </row>
    <row r="43" spans="1:29" ht="18" hidden="1" customHeight="1" thickTop="1" thickBot="1">
      <c r="A43" s="268"/>
      <c r="B43" s="8" t="s">
        <v>192</v>
      </c>
      <c r="C43" s="10"/>
      <c r="D43" s="10"/>
      <c r="E43" s="10"/>
      <c r="F43" s="10"/>
      <c r="G43" s="10"/>
      <c r="H43" s="10"/>
      <c r="I43" s="10"/>
      <c r="J43" s="10"/>
      <c r="K43" s="10"/>
      <c r="L43" s="10"/>
      <c r="M43" s="10"/>
      <c r="N43" s="10"/>
      <c r="O43" s="10"/>
      <c r="P43" s="10"/>
      <c r="Q43" s="12"/>
      <c r="R43" s="13"/>
      <c r="S43" s="43" t="str">
        <f t="shared" si="21"/>
        <v/>
      </c>
      <c r="T43" s="17"/>
      <c r="U43" s="10"/>
      <c r="V43" s="15"/>
      <c r="W43" s="16"/>
      <c r="X43" s="43" t="str">
        <f t="shared" si="22"/>
        <v/>
      </c>
      <c r="Y43" s="10"/>
      <c r="Z43" s="10"/>
    </row>
    <row r="44" spans="1:29" ht="18" hidden="1" customHeight="1" thickTop="1" thickBot="1">
      <c r="A44" s="268"/>
      <c r="B44" s="8" t="s">
        <v>193</v>
      </c>
      <c r="C44" s="10"/>
      <c r="D44" s="10"/>
      <c r="E44" s="10"/>
      <c r="F44" s="10"/>
      <c r="G44" s="10"/>
      <c r="H44" s="10"/>
      <c r="I44" s="10"/>
      <c r="J44" s="10"/>
      <c r="K44" s="10"/>
      <c r="L44" s="10"/>
      <c r="M44" s="10"/>
      <c r="N44" s="10"/>
      <c r="O44" s="10"/>
      <c r="P44" s="10"/>
      <c r="Q44" s="12"/>
      <c r="R44" s="13"/>
      <c r="S44" s="43" t="str">
        <f t="shared" si="21"/>
        <v/>
      </c>
      <c r="T44" s="17"/>
      <c r="U44" s="10"/>
      <c r="V44" s="15"/>
      <c r="W44" s="16"/>
      <c r="X44" s="43" t="str">
        <f t="shared" si="22"/>
        <v/>
      </c>
      <c r="Y44" s="10"/>
      <c r="Z44" s="10"/>
    </row>
    <row r="45" spans="1:29" ht="18" hidden="1" customHeight="1" thickTop="1" thickBot="1">
      <c r="A45" s="268"/>
      <c r="B45" s="8" t="s">
        <v>194</v>
      </c>
      <c r="C45" s="10"/>
      <c r="D45" s="10"/>
      <c r="E45" s="10"/>
      <c r="F45" s="10"/>
      <c r="G45" s="10"/>
      <c r="H45" s="10"/>
      <c r="I45" s="10"/>
      <c r="J45" s="10"/>
      <c r="K45" s="10"/>
      <c r="L45" s="10"/>
      <c r="M45" s="10"/>
      <c r="N45" s="10"/>
      <c r="O45" s="10"/>
      <c r="P45" s="10"/>
      <c r="Q45" s="12"/>
      <c r="R45" s="13"/>
      <c r="S45" s="43" t="str">
        <f t="shared" si="21"/>
        <v/>
      </c>
      <c r="T45" s="17"/>
      <c r="U45" s="10"/>
      <c r="V45" s="15"/>
      <c r="W45" s="16"/>
      <c r="X45" s="43" t="str">
        <f t="shared" si="22"/>
        <v/>
      </c>
      <c r="Y45" s="10"/>
      <c r="Z45" s="10"/>
    </row>
    <row r="46" spans="1:29" ht="18" hidden="1" customHeight="1" thickTop="1" thickBot="1">
      <c r="A46" s="268"/>
      <c r="B46" s="8" t="s">
        <v>195</v>
      </c>
      <c r="C46" s="10"/>
      <c r="D46" s="10"/>
      <c r="E46" s="10"/>
      <c r="F46" s="10"/>
      <c r="G46" s="10"/>
      <c r="H46" s="10"/>
      <c r="I46" s="10"/>
      <c r="J46" s="10"/>
      <c r="K46" s="10"/>
      <c r="L46" s="10"/>
      <c r="M46" s="10"/>
      <c r="N46" s="10"/>
      <c r="O46" s="10"/>
      <c r="P46" s="10"/>
      <c r="Q46" s="12"/>
      <c r="R46" s="13"/>
      <c r="S46" s="43" t="str">
        <f t="shared" si="21"/>
        <v/>
      </c>
      <c r="T46" s="17"/>
      <c r="U46" s="10"/>
      <c r="V46" s="15"/>
      <c r="W46" s="16"/>
      <c r="X46" s="43" t="str">
        <f t="shared" si="22"/>
        <v/>
      </c>
      <c r="Y46" s="10"/>
      <c r="Z46" s="10"/>
    </row>
    <row r="47" spans="1:29" ht="18" hidden="1" customHeight="1" thickTop="1" thickBot="1">
      <c r="A47" s="268"/>
      <c r="B47" s="8" t="s">
        <v>196</v>
      </c>
      <c r="C47" s="10"/>
      <c r="D47" s="10"/>
      <c r="E47" s="10"/>
      <c r="F47" s="10"/>
      <c r="G47" s="10"/>
      <c r="H47" s="10"/>
      <c r="I47" s="10"/>
      <c r="J47" s="10"/>
      <c r="K47" s="10"/>
      <c r="L47" s="10"/>
      <c r="M47" s="10"/>
      <c r="N47" s="10"/>
      <c r="O47" s="10"/>
      <c r="P47" s="10"/>
      <c r="Q47" s="12"/>
      <c r="R47" s="13"/>
      <c r="S47" s="43" t="str">
        <f t="shared" si="21"/>
        <v/>
      </c>
      <c r="T47" s="17"/>
      <c r="U47" s="10"/>
      <c r="V47" s="15"/>
      <c r="W47" s="16"/>
      <c r="X47" s="43" t="str">
        <f t="shared" si="22"/>
        <v/>
      </c>
      <c r="Y47" s="10"/>
      <c r="Z47" s="10"/>
    </row>
    <row r="48" spans="1:29" ht="18" hidden="1" customHeight="1" thickTop="1" thickBot="1">
      <c r="A48" s="268"/>
      <c r="B48" s="8" t="s">
        <v>197</v>
      </c>
      <c r="C48" s="10"/>
      <c r="D48" s="10"/>
      <c r="E48" s="10"/>
      <c r="F48" s="10"/>
      <c r="G48" s="10"/>
      <c r="H48" s="10"/>
      <c r="I48" s="10"/>
      <c r="J48" s="10"/>
      <c r="K48" s="10"/>
      <c r="L48" s="10"/>
      <c r="M48" s="10"/>
      <c r="N48" s="10"/>
      <c r="O48" s="10"/>
      <c r="P48" s="10"/>
      <c r="Q48" s="12"/>
      <c r="R48" s="13"/>
      <c r="S48" s="43" t="str">
        <f t="shared" si="21"/>
        <v/>
      </c>
      <c r="T48" s="17"/>
      <c r="U48" s="10"/>
      <c r="V48" s="15"/>
      <c r="W48" s="16"/>
      <c r="X48" s="43" t="str">
        <f t="shared" si="22"/>
        <v/>
      </c>
      <c r="Y48" s="10"/>
      <c r="Z48" s="10"/>
    </row>
    <row r="49" spans="1:29" ht="18" customHeight="1" thickTop="1" thickBot="1">
      <c r="A49" s="268"/>
      <c r="B49" s="8"/>
      <c r="C49" s="9" t="str">
        <f>Plan!B9</f>
        <v>Hedef 1.6. İstihdamın artırılması için çalışmalar yapılacaktır.</v>
      </c>
      <c r="D49" s="9"/>
      <c r="E49" s="9"/>
      <c r="F49" s="9"/>
      <c r="G49" s="9"/>
      <c r="H49" s="9"/>
      <c r="I49" s="9"/>
      <c r="J49" s="9"/>
      <c r="K49" s="9"/>
      <c r="L49" s="9"/>
      <c r="M49" s="9"/>
      <c r="N49" s="9"/>
      <c r="O49" s="9"/>
      <c r="P49" s="261"/>
      <c r="Q49" s="261"/>
      <c r="R49" s="261"/>
      <c r="S49" s="261"/>
      <c r="T49" s="261"/>
      <c r="U49" s="261"/>
      <c r="V49" s="261"/>
      <c r="W49" s="261"/>
      <c r="X49" s="261"/>
      <c r="Y49" s="261"/>
      <c r="Z49" s="197"/>
      <c r="AB49" s="187">
        <f>SUM(Q50:Q54)</f>
        <v>2500</v>
      </c>
      <c r="AC49" s="187">
        <f>SUM(R50:R54)</f>
        <v>0</v>
      </c>
    </row>
    <row r="50" spans="1:29" ht="27.75" customHeight="1" thickTop="1" thickBot="1">
      <c r="A50" s="268"/>
      <c r="B50" s="8" t="s">
        <v>198</v>
      </c>
      <c r="C50" s="18" t="s">
        <v>633</v>
      </c>
      <c r="D50" s="11"/>
      <c r="E50" s="11"/>
      <c r="F50" s="11"/>
      <c r="G50" s="11"/>
      <c r="H50" s="184"/>
      <c r="I50" s="184"/>
      <c r="J50" s="184"/>
      <c r="K50" s="184"/>
      <c r="L50" s="184"/>
      <c r="M50" s="184"/>
      <c r="N50" s="184"/>
      <c r="O50" s="184"/>
      <c r="P50" s="10" t="s">
        <v>415</v>
      </c>
      <c r="Q50" s="12">
        <v>500</v>
      </c>
      <c r="R50" s="13"/>
      <c r="S50" s="43">
        <f t="shared" ref="S50:S51" si="23">IF(Q50="","",R50/Q50*100)</f>
        <v>0</v>
      </c>
      <c r="T50" s="17" t="s">
        <v>557</v>
      </c>
      <c r="U50" s="10" t="s">
        <v>632</v>
      </c>
      <c r="V50" s="169">
        <v>2</v>
      </c>
      <c r="W50" s="16"/>
      <c r="X50" s="43">
        <f t="shared" ref="X50:X51" si="24">IF(V50="","",W50/V50*100)</f>
        <v>0</v>
      </c>
      <c r="Y50" s="10"/>
      <c r="Z50" s="10" t="s">
        <v>578</v>
      </c>
    </row>
    <row r="51" spans="1:29" ht="26.25" customHeight="1" thickTop="1" thickBot="1">
      <c r="A51" s="268"/>
      <c r="B51" s="8" t="s">
        <v>199</v>
      </c>
      <c r="C51" s="18" t="s">
        <v>457</v>
      </c>
      <c r="D51" s="10"/>
      <c r="E51" s="10"/>
      <c r="F51" s="10"/>
      <c r="G51" s="10"/>
      <c r="H51" s="10"/>
      <c r="I51" s="10"/>
      <c r="J51" s="10"/>
      <c r="K51" s="10"/>
      <c r="L51" s="184"/>
      <c r="M51" s="184"/>
      <c r="N51" s="10"/>
      <c r="O51" s="10"/>
      <c r="P51" s="11" t="s">
        <v>502</v>
      </c>
      <c r="Q51" s="20">
        <v>1000</v>
      </c>
      <c r="R51" s="110"/>
      <c r="S51" s="43">
        <f t="shared" si="23"/>
        <v>0</v>
      </c>
      <c r="T51" s="21" t="s">
        <v>552</v>
      </c>
      <c r="U51" s="11" t="s">
        <v>576</v>
      </c>
      <c r="V51" s="172">
        <v>1</v>
      </c>
      <c r="W51" s="27"/>
      <c r="X51" s="43">
        <f t="shared" si="24"/>
        <v>0</v>
      </c>
      <c r="Y51" s="11"/>
      <c r="Z51" s="10" t="s">
        <v>578</v>
      </c>
    </row>
    <row r="52" spans="1:29" ht="40.5" customHeight="1" thickTop="1" thickBot="1">
      <c r="A52" s="268"/>
      <c r="B52" s="8" t="s">
        <v>200</v>
      </c>
      <c r="C52" s="18" t="s">
        <v>458</v>
      </c>
      <c r="D52" s="10"/>
      <c r="E52" s="10"/>
      <c r="F52" s="184"/>
      <c r="G52" s="184"/>
      <c r="H52" s="184"/>
      <c r="I52" s="184"/>
      <c r="J52" s="184"/>
      <c r="K52" s="184"/>
      <c r="L52" s="184"/>
      <c r="M52" s="10"/>
      <c r="N52" s="10"/>
      <c r="O52" s="10"/>
      <c r="P52" s="10" t="s">
        <v>517</v>
      </c>
      <c r="Q52" s="12">
        <v>500</v>
      </c>
      <c r="R52" s="13"/>
      <c r="S52" s="43">
        <f t="shared" ref="S52:S54" si="25">IF(Q52="","",R52/Q52*100)</f>
        <v>0</v>
      </c>
      <c r="T52" s="17" t="s">
        <v>552</v>
      </c>
      <c r="U52" s="10" t="s">
        <v>698</v>
      </c>
      <c r="V52" s="169">
        <v>10</v>
      </c>
      <c r="W52" s="16"/>
      <c r="X52" s="43">
        <f t="shared" ref="X52:X54" si="26">IF(V52="","",W52/V52*100)</f>
        <v>0</v>
      </c>
      <c r="Y52" s="10"/>
      <c r="Z52" s="10" t="s">
        <v>578</v>
      </c>
    </row>
    <row r="53" spans="1:29" s="23" customFormat="1" ht="24.75" customHeight="1" thickTop="1" thickBot="1">
      <c r="A53" s="268"/>
      <c r="B53" s="8" t="s">
        <v>201</v>
      </c>
      <c r="C53" s="10" t="s">
        <v>673</v>
      </c>
      <c r="D53" s="10"/>
      <c r="E53" s="184"/>
      <c r="F53" s="184"/>
      <c r="G53" s="10"/>
      <c r="H53" s="10"/>
      <c r="I53" s="10"/>
      <c r="J53" s="10"/>
      <c r="K53" s="10"/>
      <c r="L53" s="10"/>
      <c r="M53" s="10"/>
      <c r="N53" s="10"/>
      <c r="O53" s="10"/>
      <c r="P53" s="11" t="s">
        <v>502</v>
      </c>
      <c r="Q53" s="20">
        <v>500</v>
      </c>
      <c r="R53" s="110"/>
      <c r="S53" s="43">
        <f t="shared" si="25"/>
        <v>0</v>
      </c>
      <c r="T53" s="21" t="s">
        <v>552</v>
      </c>
      <c r="U53" s="11" t="s">
        <v>674</v>
      </c>
      <c r="V53" s="21">
        <v>3</v>
      </c>
      <c r="W53" s="27"/>
      <c r="X53" s="43">
        <f t="shared" si="26"/>
        <v>0</v>
      </c>
      <c r="Y53" s="11"/>
      <c r="Z53" s="10" t="s">
        <v>578</v>
      </c>
      <c r="AB53" s="46"/>
      <c r="AC53" s="46"/>
    </row>
    <row r="54" spans="1:29" ht="18" customHeight="1" thickTop="1" thickBot="1">
      <c r="A54" s="268"/>
      <c r="B54" s="8"/>
      <c r="C54" s="10"/>
      <c r="D54" s="10"/>
      <c r="E54" s="10"/>
      <c r="F54" s="10"/>
      <c r="G54" s="10"/>
      <c r="H54" s="10"/>
      <c r="I54" s="10"/>
      <c r="J54" s="10"/>
      <c r="K54" s="10"/>
      <c r="L54" s="10"/>
      <c r="M54" s="10"/>
      <c r="N54" s="10"/>
      <c r="O54" s="10"/>
      <c r="P54" s="10"/>
      <c r="Q54" s="12"/>
      <c r="R54" s="13"/>
      <c r="S54" s="43" t="str">
        <f t="shared" si="25"/>
        <v/>
      </c>
      <c r="T54" s="17"/>
      <c r="U54" s="10"/>
      <c r="V54" s="15"/>
      <c r="W54" s="16"/>
      <c r="X54" s="43" t="str">
        <f t="shared" si="26"/>
        <v/>
      </c>
      <c r="Y54" s="10"/>
      <c r="Z54" s="10"/>
    </row>
    <row r="55" spans="1:29" ht="18" customHeight="1" thickTop="1" thickBot="1">
      <c r="A55" s="268"/>
      <c r="B55" s="8"/>
      <c r="C55" s="9" t="str">
        <f>Plan!B10</f>
        <v>Hedef 1.7. Girişimciliğin özendirilmesi için çalışmalar yapılacaktır.</v>
      </c>
      <c r="D55" s="9"/>
      <c r="E55" s="9"/>
      <c r="F55" s="9"/>
      <c r="G55" s="9"/>
      <c r="H55" s="9"/>
      <c r="I55" s="9"/>
      <c r="J55" s="9"/>
      <c r="K55" s="9"/>
      <c r="L55" s="9"/>
      <c r="M55" s="9"/>
      <c r="N55" s="9"/>
      <c r="O55" s="9"/>
      <c r="P55" s="261"/>
      <c r="Q55" s="261"/>
      <c r="R55" s="261"/>
      <c r="S55" s="261"/>
      <c r="T55" s="261"/>
      <c r="U55" s="261"/>
      <c r="V55" s="261"/>
      <c r="W55" s="261"/>
      <c r="X55" s="261"/>
      <c r="Y55" s="261"/>
      <c r="Z55" s="197"/>
      <c r="AB55" s="187">
        <f>SUM(Q56:Q60)</f>
        <v>1000</v>
      </c>
      <c r="AC55" s="187">
        <f>SUM(R56:R60)</f>
        <v>0</v>
      </c>
    </row>
    <row r="56" spans="1:29" ht="24" customHeight="1" thickTop="1" thickBot="1">
      <c r="A56" s="268"/>
      <c r="B56" s="8" t="s">
        <v>615</v>
      </c>
      <c r="C56" s="10" t="s">
        <v>635</v>
      </c>
      <c r="D56" s="10"/>
      <c r="E56" s="10"/>
      <c r="F56" s="10"/>
      <c r="G56" s="184"/>
      <c r="H56" s="184"/>
      <c r="I56" s="184"/>
      <c r="J56" s="10"/>
      <c r="K56" s="10"/>
      <c r="L56" s="10"/>
      <c r="M56" s="10"/>
      <c r="N56" s="10"/>
      <c r="O56" s="10"/>
      <c r="P56" s="10" t="s">
        <v>415</v>
      </c>
      <c r="Q56" s="12">
        <v>500</v>
      </c>
      <c r="R56" s="13"/>
      <c r="S56" s="43">
        <f t="shared" ref="S56:S60" si="27">IF(Q56="","",R56/Q56*100)</f>
        <v>0</v>
      </c>
      <c r="T56" s="17" t="s">
        <v>557</v>
      </c>
      <c r="U56" s="10" t="s">
        <v>632</v>
      </c>
      <c r="V56" s="17">
        <v>2</v>
      </c>
      <c r="W56" s="16"/>
      <c r="X56" s="43">
        <f t="shared" ref="X56:X60" si="28">IF(V56="","",W56/V56*100)</f>
        <v>0</v>
      </c>
      <c r="Y56" s="10"/>
      <c r="Z56" s="10" t="s">
        <v>578</v>
      </c>
    </row>
    <row r="57" spans="1:29" ht="24" customHeight="1" thickTop="1" thickBot="1">
      <c r="A57" s="268"/>
      <c r="B57" s="8" t="s">
        <v>616</v>
      </c>
      <c r="C57" s="10" t="s">
        <v>462</v>
      </c>
      <c r="D57" s="25"/>
      <c r="E57" s="25"/>
      <c r="F57" s="25"/>
      <c r="G57" s="25"/>
      <c r="H57" s="184"/>
      <c r="I57" s="184"/>
      <c r="J57" s="184"/>
      <c r="K57" s="25"/>
      <c r="L57" s="25"/>
      <c r="M57" s="25"/>
      <c r="N57" s="25"/>
      <c r="O57" s="25"/>
      <c r="P57" s="10" t="s">
        <v>415</v>
      </c>
      <c r="Q57" s="12">
        <v>500</v>
      </c>
      <c r="R57" s="13"/>
      <c r="S57" s="43">
        <f t="shared" si="27"/>
        <v>0</v>
      </c>
      <c r="T57" s="17" t="s">
        <v>555</v>
      </c>
      <c r="U57" s="10" t="s">
        <v>463</v>
      </c>
      <c r="V57" s="169">
        <v>1</v>
      </c>
      <c r="W57" s="16"/>
      <c r="X57" s="43">
        <f t="shared" si="28"/>
        <v>0</v>
      </c>
      <c r="Y57" s="10"/>
      <c r="Z57" s="10" t="s">
        <v>578</v>
      </c>
    </row>
    <row r="58" spans="1:29" ht="27" thickTop="1" thickBot="1">
      <c r="A58" s="268"/>
      <c r="B58" s="8" t="s">
        <v>617</v>
      </c>
      <c r="C58" s="10" t="s">
        <v>464</v>
      </c>
      <c r="D58" s="184"/>
      <c r="E58" s="184"/>
      <c r="F58" s="184"/>
      <c r="G58" s="184"/>
      <c r="H58" s="184"/>
      <c r="I58" s="184"/>
      <c r="J58" s="184"/>
      <c r="K58" s="184"/>
      <c r="L58" s="184"/>
      <c r="M58" s="184"/>
      <c r="N58" s="184"/>
      <c r="O58" s="184"/>
      <c r="P58" s="10" t="s">
        <v>517</v>
      </c>
      <c r="Q58" s="12"/>
      <c r="R58" s="13"/>
      <c r="S58" s="43" t="str">
        <f t="shared" si="27"/>
        <v/>
      </c>
      <c r="T58" s="17"/>
      <c r="U58" s="10" t="s">
        <v>465</v>
      </c>
      <c r="V58" s="169">
        <v>3</v>
      </c>
      <c r="W58" s="16"/>
      <c r="X58" s="43">
        <f t="shared" si="28"/>
        <v>0</v>
      </c>
      <c r="Y58" s="10"/>
      <c r="Z58" s="10" t="s">
        <v>578</v>
      </c>
    </row>
    <row r="59" spans="1:29" ht="29.25" customHeight="1" thickTop="1" thickBot="1">
      <c r="A59" s="268"/>
      <c r="B59" s="8" t="s">
        <v>618</v>
      </c>
      <c r="C59" s="10" t="s">
        <v>665</v>
      </c>
      <c r="D59" s="10"/>
      <c r="E59" s="10"/>
      <c r="F59" s="10"/>
      <c r="G59" s="10"/>
      <c r="H59" s="10"/>
      <c r="I59" s="10"/>
      <c r="J59" s="184"/>
      <c r="K59" s="184"/>
      <c r="L59" s="184"/>
      <c r="M59" s="184"/>
      <c r="N59" s="184"/>
      <c r="O59" s="184"/>
      <c r="P59" s="10" t="s">
        <v>415</v>
      </c>
      <c r="Q59" s="12"/>
      <c r="R59" s="13"/>
      <c r="S59" s="43" t="str">
        <f t="shared" si="27"/>
        <v/>
      </c>
      <c r="T59" s="17"/>
      <c r="U59" s="10" t="s">
        <v>699</v>
      </c>
      <c r="V59" s="169">
        <v>1</v>
      </c>
      <c r="W59" s="16"/>
      <c r="X59" s="43">
        <f t="shared" si="28"/>
        <v>0</v>
      </c>
      <c r="Y59" s="10"/>
      <c r="Z59" s="10"/>
    </row>
    <row r="60" spans="1:29" ht="14.25" thickTop="1" thickBot="1">
      <c r="A60" s="268"/>
      <c r="B60" s="8"/>
      <c r="C60" s="10"/>
      <c r="D60" s="10"/>
      <c r="E60" s="10"/>
      <c r="F60" s="10"/>
      <c r="G60" s="10"/>
      <c r="H60" s="10"/>
      <c r="I60" s="10"/>
      <c r="J60" s="10"/>
      <c r="K60" s="10"/>
      <c r="L60" s="10"/>
      <c r="M60" s="10"/>
      <c r="N60" s="10"/>
      <c r="O60" s="10"/>
      <c r="P60" s="10"/>
      <c r="Q60" s="12"/>
      <c r="R60" s="13"/>
      <c r="S60" s="43" t="str">
        <f t="shared" si="27"/>
        <v/>
      </c>
      <c r="T60" s="17"/>
      <c r="U60" s="10"/>
      <c r="V60" s="15"/>
      <c r="W60" s="16"/>
      <c r="X60" s="43" t="str">
        <f t="shared" si="28"/>
        <v/>
      </c>
      <c r="Y60" s="10"/>
      <c r="Z60" s="10"/>
    </row>
    <row r="61" spans="1:29" ht="14.25" thickTop="1" thickBot="1">
      <c r="A61" s="269" t="str">
        <f>Plan!B11</f>
        <v>Stratejik Amaç 2. Kurumsal Kapasitemizi Geliştirmek</v>
      </c>
      <c r="B61" s="28"/>
      <c r="C61" s="29" t="str">
        <f>Plan!B12</f>
        <v>Hedef 2.1. Yönetimde etkinlik ve verimlilik sağlanacaktır.</v>
      </c>
      <c r="D61" s="29"/>
      <c r="E61" s="29"/>
      <c r="F61" s="29"/>
      <c r="G61" s="29"/>
      <c r="H61" s="29"/>
      <c r="I61" s="29"/>
      <c r="J61" s="29"/>
      <c r="K61" s="29"/>
      <c r="L61" s="29"/>
      <c r="M61" s="29"/>
      <c r="N61" s="29"/>
      <c r="O61" s="29"/>
      <c r="P61" s="262"/>
      <c r="Q61" s="262"/>
      <c r="R61" s="262"/>
      <c r="S61" s="262"/>
      <c r="T61" s="262"/>
      <c r="U61" s="262"/>
      <c r="V61" s="262"/>
      <c r="W61" s="262"/>
      <c r="X61" s="262"/>
      <c r="Y61" s="262"/>
      <c r="Z61" s="198"/>
      <c r="AB61" s="188">
        <f>SUM(Q62:Q65)</f>
        <v>5000</v>
      </c>
      <c r="AC61" s="188">
        <f>SUM(R62:R65)</f>
        <v>0</v>
      </c>
    </row>
    <row r="62" spans="1:29" ht="27" thickTop="1" thickBot="1">
      <c r="A62" s="270"/>
      <c r="B62" s="28" t="s">
        <v>51</v>
      </c>
      <c r="C62" s="10" t="s">
        <v>700</v>
      </c>
      <c r="D62" s="10"/>
      <c r="E62" s="10"/>
      <c r="F62" s="184"/>
      <c r="G62" s="10"/>
      <c r="H62" s="184"/>
      <c r="I62" s="184"/>
      <c r="J62" s="10"/>
      <c r="K62" s="10"/>
      <c r="L62" s="184"/>
      <c r="M62" s="10"/>
      <c r="N62" s="184"/>
      <c r="O62" s="10"/>
      <c r="P62" s="10" t="s">
        <v>588</v>
      </c>
      <c r="Q62" s="12">
        <v>5000</v>
      </c>
      <c r="R62" s="13"/>
      <c r="S62" s="43">
        <f t="shared" ref="S62:S63" si="29">IF(Q62="","",R62/Q62*100)</f>
        <v>0</v>
      </c>
      <c r="T62" s="17" t="s">
        <v>558</v>
      </c>
      <c r="U62" s="10" t="s">
        <v>473</v>
      </c>
      <c r="V62" s="169">
        <v>5</v>
      </c>
      <c r="W62" s="170"/>
      <c r="X62" s="171">
        <f t="shared" ref="X62:X63" si="30">IF(V62="","",W62/V62*100)</f>
        <v>0</v>
      </c>
      <c r="Y62" s="10"/>
      <c r="Z62" s="10" t="s">
        <v>580</v>
      </c>
    </row>
    <row r="63" spans="1:29" ht="18" customHeight="1" thickTop="1" thickBot="1">
      <c r="A63" s="270"/>
      <c r="B63" s="28" t="s">
        <v>52</v>
      </c>
      <c r="C63" s="10" t="s">
        <v>701</v>
      </c>
      <c r="D63" s="10"/>
      <c r="E63" s="10"/>
      <c r="F63" s="10"/>
      <c r="G63" s="10"/>
      <c r="H63" s="10"/>
      <c r="I63" s="184"/>
      <c r="J63" s="10"/>
      <c r="K63" s="10"/>
      <c r="L63" s="10"/>
      <c r="M63" s="10"/>
      <c r="N63" s="10"/>
      <c r="O63" s="10"/>
      <c r="P63" s="10" t="s">
        <v>415</v>
      </c>
      <c r="Q63" s="12"/>
      <c r="R63" s="13"/>
      <c r="S63" s="43" t="str">
        <f t="shared" si="29"/>
        <v/>
      </c>
      <c r="T63" s="17"/>
      <c r="U63" s="10" t="s">
        <v>471</v>
      </c>
      <c r="V63" s="169">
        <v>1</v>
      </c>
      <c r="W63" s="170"/>
      <c r="X63" s="171">
        <f t="shared" si="30"/>
        <v>0</v>
      </c>
      <c r="Y63" s="10"/>
      <c r="Z63" s="10" t="s">
        <v>580</v>
      </c>
    </row>
    <row r="64" spans="1:29" ht="27" thickTop="1" thickBot="1">
      <c r="A64" s="270"/>
      <c r="B64" s="28" t="s">
        <v>53</v>
      </c>
      <c r="C64" s="26" t="s">
        <v>666</v>
      </c>
      <c r="D64" s="184"/>
      <c r="E64" s="184"/>
      <c r="F64" s="184"/>
      <c r="G64" s="184"/>
      <c r="H64" s="184"/>
      <c r="I64" s="184"/>
      <c r="J64" s="184"/>
      <c r="K64" s="184"/>
      <c r="L64" s="184"/>
      <c r="M64" s="184"/>
      <c r="N64" s="184"/>
      <c r="O64" s="184"/>
      <c r="P64" s="10" t="s">
        <v>638</v>
      </c>
      <c r="Q64" s="12"/>
      <c r="R64" s="13"/>
      <c r="S64" s="43" t="str">
        <f t="shared" ref="S64:S65" si="31">IF(Q64="","",R64/Q64*100)</f>
        <v/>
      </c>
      <c r="T64" s="17"/>
      <c r="U64" s="10" t="s">
        <v>639</v>
      </c>
      <c r="V64" s="169">
        <v>10</v>
      </c>
      <c r="W64" s="170"/>
      <c r="X64" s="171">
        <f t="shared" ref="X64:X65" si="32">IF(V64="","",W64/V64*100)</f>
        <v>0</v>
      </c>
      <c r="Y64" s="10"/>
      <c r="Z64" s="10" t="s">
        <v>580</v>
      </c>
    </row>
    <row r="65" spans="1:29" ht="18" customHeight="1" thickTop="1" thickBot="1">
      <c r="A65" s="270"/>
      <c r="B65" s="28"/>
      <c r="C65" s="10"/>
      <c r="D65" s="10"/>
      <c r="E65" s="10"/>
      <c r="F65" s="10"/>
      <c r="G65" s="10"/>
      <c r="H65" s="10"/>
      <c r="I65" s="10"/>
      <c r="J65" s="10"/>
      <c r="K65" s="10"/>
      <c r="L65" s="10"/>
      <c r="M65" s="10"/>
      <c r="N65" s="10"/>
      <c r="O65" s="10"/>
      <c r="P65" s="10"/>
      <c r="Q65" s="12"/>
      <c r="R65" s="13"/>
      <c r="S65" s="43" t="str">
        <f t="shared" si="31"/>
        <v/>
      </c>
      <c r="T65" s="17"/>
      <c r="U65" s="10"/>
      <c r="V65" s="169"/>
      <c r="W65" s="170"/>
      <c r="X65" s="171" t="str">
        <f t="shared" si="32"/>
        <v/>
      </c>
      <c r="Y65" s="10"/>
      <c r="Z65" s="10"/>
    </row>
    <row r="66" spans="1:29" ht="14.25" thickTop="1" thickBot="1">
      <c r="A66" s="270"/>
      <c r="B66" s="28"/>
      <c r="C66" s="29" t="str">
        <f>Plan!B13</f>
        <v>Hedef 2.2. Çalışanların (performansları yükseltilecek) verimliliği artırılacaktır.</v>
      </c>
      <c r="D66" s="29"/>
      <c r="E66" s="29"/>
      <c r="F66" s="29"/>
      <c r="G66" s="29"/>
      <c r="H66" s="29"/>
      <c r="I66" s="29"/>
      <c r="J66" s="29"/>
      <c r="K66" s="29"/>
      <c r="L66" s="29"/>
      <c r="M66" s="29"/>
      <c r="N66" s="29"/>
      <c r="O66" s="29"/>
      <c r="P66" s="262"/>
      <c r="Q66" s="262"/>
      <c r="R66" s="262"/>
      <c r="S66" s="262"/>
      <c r="T66" s="262"/>
      <c r="U66" s="262"/>
      <c r="V66" s="262"/>
      <c r="W66" s="262"/>
      <c r="X66" s="262"/>
      <c r="Y66" s="262"/>
      <c r="Z66" s="198"/>
      <c r="AB66" s="188">
        <f>SUM(Q67:Q70)</f>
        <v>5500</v>
      </c>
      <c r="AC66" s="188">
        <f>SUM(R67:R70)</f>
        <v>0</v>
      </c>
    </row>
    <row r="67" spans="1:29" ht="48.75" customHeight="1" thickTop="1" thickBot="1">
      <c r="A67" s="270"/>
      <c r="B67" s="28" t="s">
        <v>61</v>
      </c>
      <c r="C67" s="10" t="s">
        <v>479</v>
      </c>
      <c r="D67" s="10"/>
      <c r="E67" s="10"/>
      <c r="F67" s="10"/>
      <c r="G67" s="10"/>
      <c r="H67" s="10"/>
      <c r="I67" s="10"/>
      <c r="J67" s="10"/>
      <c r="K67" s="10"/>
      <c r="L67" s="10"/>
      <c r="M67" s="10"/>
      <c r="N67" s="184"/>
      <c r="O67" s="10"/>
      <c r="P67" s="10" t="s">
        <v>415</v>
      </c>
      <c r="Q67" s="12"/>
      <c r="R67" s="13"/>
      <c r="S67" s="43" t="str">
        <f t="shared" ref="S67:S69" si="33">IF(Q67="","",R67/Q67*100)</f>
        <v/>
      </c>
      <c r="T67" s="17"/>
      <c r="U67" s="10" t="s">
        <v>636</v>
      </c>
      <c r="V67" s="169">
        <v>1</v>
      </c>
      <c r="W67" s="170"/>
      <c r="X67" s="171">
        <f t="shared" ref="X67:X69" si="34">IF(V67="","",W67/V67*100)</f>
        <v>0</v>
      </c>
      <c r="Y67" s="10"/>
      <c r="Z67" s="10" t="s">
        <v>581</v>
      </c>
    </row>
    <row r="68" spans="1:29" ht="18" customHeight="1" thickTop="1" thickBot="1">
      <c r="A68" s="270"/>
      <c r="B68" s="28" t="s">
        <v>62</v>
      </c>
      <c r="C68" s="25" t="s">
        <v>477</v>
      </c>
      <c r="D68" s="25"/>
      <c r="E68" s="25"/>
      <c r="F68" s="25"/>
      <c r="G68" s="184"/>
      <c r="H68" s="184"/>
      <c r="I68" s="184"/>
      <c r="J68" s="184"/>
      <c r="K68" s="184"/>
      <c r="L68" s="184"/>
      <c r="M68" s="184"/>
      <c r="N68" s="184"/>
      <c r="O68" s="184"/>
      <c r="P68" s="10" t="s">
        <v>415</v>
      </c>
      <c r="Q68" s="12">
        <v>5000</v>
      </c>
      <c r="R68" s="13"/>
      <c r="S68" s="43">
        <f t="shared" si="33"/>
        <v>0</v>
      </c>
      <c r="T68" s="17" t="s">
        <v>559</v>
      </c>
      <c r="U68" s="10" t="s">
        <v>478</v>
      </c>
      <c r="V68" s="169">
        <v>5</v>
      </c>
      <c r="W68" s="170"/>
      <c r="X68" s="171">
        <f t="shared" si="34"/>
        <v>0</v>
      </c>
      <c r="Y68" s="10"/>
      <c r="Z68" s="10" t="s">
        <v>581</v>
      </c>
    </row>
    <row r="69" spans="1:29" ht="27.75" customHeight="1" thickTop="1" thickBot="1">
      <c r="A69" s="270"/>
      <c r="B69" s="28" t="s">
        <v>63</v>
      </c>
      <c r="C69" s="25" t="s">
        <v>567</v>
      </c>
      <c r="D69" s="25"/>
      <c r="E69" s="25"/>
      <c r="F69" s="25"/>
      <c r="G69" s="25"/>
      <c r="H69" s="25"/>
      <c r="I69" s="25"/>
      <c r="J69" s="25"/>
      <c r="K69" s="25"/>
      <c r="L69" s="7"/>
      <c r="M69" s="184"/>
      <c r="N69" s="25"/>
      <c r="O69" s="25"/>
      <c r="P69" s="10" t="s">
        <v>415</v>
      </c>
      <c r="Q69" s="12">
        <v>500</v>
      </c>
      <c r="R69" s="13"/>
      <c r="S69" s="43">
        <f t="shared" si="33"/>
        <v>0</v>
      </c>
      <c r="T69" s="17" t="s">
        <v>568</v>
      </c>
      <c r="U69" s="10" t="s">
        <v>481</v>
      </c>
      <c r="V69" s="169">
        <v>3</v>
      </c>
      <c r="W69" s="170"/>
      <c r="X69" s="171">
        <f t="shared" si="34"/>
        <v>0</v>
      </c>
      <c r="Y69" s="10"/>
      <c r="Z69" s="10" t="s">
        <v>581</v>
      </c>
    </row>
    <row r="70" spans="1:29" ht="18" customHeight="1" thickTop="1" thickBot="1">
      <c r="A70" s="270"/>
      <c r="B70" s="28"/>
      <c r="C70" s="18"/>
      <c r="D70" s="18"/>
      <c r="E70" s="18"/>
      <c r="F70" s="18"/>
      <c r="G70" s="18"/>
      <c r="H70" s="18"/>
      <c r="I70" s="18"/>
      <c r="J70" s="18"/>
      <c r="K70" s="18"/>
      <c r="L70" s="18"/>
      <c r="M70" s="18"/>
      <c r="N70" s="18"/>
      <c r="O70" s="18"/>
      <c r="P70" s="10"/>
      <c r="Q70" s="12"/>
      <c r="R70" s="13"/>
      <c r="S70" s="43" t="str">
        <f t="shared" ref="S70" si="35">IF(Q70="","",R70/Q70*100)</f>
        <v/>
      </c>
      <c r="T70" s="17"/>
      <c r="U70" s="10"/>
      <c r="V70" s="169"/>
      <c r="W70" s="170"/>
      <c r="X70" s="171" t="str">
        <f t="shared" ref="X70" si="36">IF(V70="","",W70/V70*100)</f>
        <v/>
      </c>
      <c r="Y70" s="10"/>
      <c r="Z70" s="10"/>
    </row>
    <row r="71" spans="1:29" ht="14.25" thickTop="1" thickBot="1">
      <c r="A71" s="270"/>
      <c r="B71" s="28"/>
      <c r="C71" s="29" t="str">
        <f>Plan!B14</f>
        <v>Hedef 2.3. Paydaşlarla ilişkiler geliştirilerek odanın etkin tanıtımı sağlanacaktır.</v>
      </c>
      <c r="D71" s="29"/>
      <c r="E71" s="29"/>
      <c r="F71" s="29"/>
      <c r="G71" s="29"/>
      <c r="H71" s="29"/>
      <c r="I71" s="29"/>
      <c r="J71" s="29"/>
      <c r="K71" s="29"/>
      <c r="L71" s="29"/>
      <c r="M71" s="29"/>
      <c r="N71" s="29"/>
      <c r="O71" s="29"/>
      <c r="P71" s="262"/>
      <c r="Q71" s="262"/>
      <c r="R71" s="262"/>
      <c r="S71" s="262"/>
      <c r="T71" s="262"/>
      <c r="U71" s="262"/>
      <c r="V71" s="262"/>
      <c r="W71" s="262"/>
      <c r="X71" s="262"/>
      <c r="Y71" s="262"/>
      <c r="Z71" s="198"/>
      <c r="AB71" s="188">
        <f>SUM(Q72:Q75)</f>
        <v>2500</v>
      </c>
      <c r="AC71" s="188">
        <f>SUM(R72:R75)</f>
        <v>0</v>
      </c>
    </row>
    <row r="72" spans="1:29" ht="18" customHeight="1" thickTop="1" thickBot="1">
      <c r="A72" s="270"/>
      <c r="B72" s="28" t="s">
        <v>71</v>
      </c>
      <c r="C72" s="25" t="s">
        <v>487</v>
      </c>
      <c r="D72" s="25"/>
      <c r="E72" s="25"/>
      <c r="F72" s="25"/>
      <c r="G72" s="25"/>
      <c r="H72" s="175"/>
      <c r="I72" s="175"/>
      <c r="J72" s="25"/>
      <c r="K72" s="25"/>
      <c r="L72" s="25"/>
      <c r="M72" s="184"/>
      <c r="N72" s="25"/>
      <c r="O72" s="25"/>
      <c r="P72" s="10" t="s">
        <v>415</v>
      </c>
      <c r="Q72" s="12">
        <v>1000</v>
      </c>
      <c r="R72" s="13"/>
      <c r="S72" s="43">
        <f t="shared" ref="S72:S74" si="37">IF(Q72="","",R72/Q72*100)</f>
        <v>0</v>
      </c>
      <c r="T72" s="17" t="s">
        <v>556</v>
      </c>
      <c r="U72" s="25" t="s">
        <v>490</v>
      </c>
      <c r="V72" s="169">
        <v>1</v>
      </c>
      <c r="W72" s="170"/>
      <c r="X72" s="171">
        <f t="shared" ref="X72:X74" si="38">IF(V72="","",W72/V72*100)</f>
        <v>0</v>
      </c>
      <c r="Y72" s="10"/>
      <c r="Z72" s="10" t="s">
        <v>580</v>
      </c>
    </row>
    <row r="73" spans="1:29" ht="24.75" customHeight="1" thickTop="1" thickBot="1">
      <c r="A73" s="270"/>
      <c r="B73" s="28" t="s">
        <v>72</v>
      </c>
      <c r="C73" s="25" t="s">
        <v>702</v>
      </c>
      <c r="D73" s="18"/>
      <c r="E73" s="18"/>
      <c r="F73" s="18"/>
      <c r="G73" s="184"/>
      <c r="H73" s="184"/>
      <c r="I73" s="184"/>
      <c r="J73" s="18"/>
      <c r="K73" s="18"/>
      <c r="L73" s="18"/>
      <c r="M73" s="18"/>
      <c r="N73" s="18"/>
      <c r="O73" s="18"/>
      <c r="P73" s="10" t="s">
        <v>517</v>
      </c>
      <c r="Q73" s="12"/>
      <c r="R73" s="13"/>
      <c r="S73" s="43" t="str">
        <f t="shared" si="37"/>
        <v/>
      </c>
      <c r="T73" s="17"/>
      <c r="U73" s="25" t="s">
        <v>491</v>
      </c>
      <c r="V73" s="169">
        <v>2</v>
      </c>
      <c r="W73" s="170"/>
      <c r="X73" s="171">
        <f t="shared" si="38"/>
        <v>0</v>
      </c>
      <c r="Y73" s="10"/>
      <c r="Z73" s="10" t="s">
        <v>580</v>
      </c>
    </row>
    <row r="74" spans="1:29" ht="18" customHeight="1" thickTop="1" thickBot="1">
      <c r="A74" s="270"/>
      <c r="B74" s="28" t="s">
        <v>73</v>
      </c>
      <c r="C74" s="18" t="s">
        <v>488</v>
      </c>
      <c r="D74" s="184"/>
      <c r="E74" s="18"/>
      <c r="F74" s="18"/>
      <c r="G74" s="18"/>
      <c r="H74" s="18"/>
      <c r="I74" s="18"/>
      <c r="J74" s="18"/>
      <c r="K74" s="18"/>
      <c r="L74" s="18"/>
      <c r="M74" s="18"/>
      <c r="N74" s="18"/>
      <c r="O74" s="18"/>
      <c r="P74" s="10" t="s">
        <v>517</v>
      </c>
      <c r="Q74" s="12">
        <v>1500</v>
      </c>
      <c r="R74" s="13"/>
      <c r="S74" s="43">
        <f t="shared" si="37"/>
        <v>0</v>
      </c>
      <c r="T74" s="17" t="s">
        <v>561</v>
      </c>
      <c r="U74" s="10" t="s">
        <v>494</v>
      </c>
      <c r="V74" s="169">
        <v>1</v>
      </c>
      <c r="W74" s="170"/>
      <c r="X74" s="171">
        <f t="shared" si="38"/>
        <v>0</v>
      </c>
      <c r="Y74" s="10"/>
      <c r="Z74" s="10" t="s">
        <v>580</v>
      </c>
    </row>
    <row r="75" spans="1:29" ht="18" customHeight="1" thickTop="1" thickBot="1">
      <c r="A75" s="270"/>
      <c r="B75" s="28"/>
      <c r="C75" s="18"/>
      <c r="D75" s="18"/>
      <c r="E75" s="18"/>
      <c r="F75" s="18"/>
      <c r="G75" s="18"/>
      <c r="H75" s="18"/>
      <c r="I75" s="18"/>
      <c r="J75" s="18"/>
      <c r="K75" s="18"/>
      <c r="L75" s="18"/>
      <c r="M75" s="18"/>
      <c r="N75" s="18"/>
      <c r="O75" s="18"/>
      <c r="P75" s="10"/>
      <c r="Q75" s="12"/>
      <c r="R75" s="13"/>
      <c r="S75" s="43" t="str">
        <f t="shared" ref="S75" si="39">IF(Q75="","",R75/Q75*100)</f>
        <v/>
      </c>
      <c r="T75" s="17"/>
      <c r="U75" s="10"/>
      <c r="V75" s="169"/>
      <c r="W75" s="170"/>
      <c r="X75" s="171" t="str">
        <f t="shared" ref="X75" si="40">IF(V75="","",W75/V75*100)</f>
        <v/>
      </c>
      <c r="Y75" s="10"/>
      <c r="Z75" s="10"/>
    </row>
    <row r="76" spans="1:29" ht="14.25" thickTop="1" thickBot="1">
      <c r="A76" s="270"/>
      <c r="B76" s="28"/>
      <c r="C76" s="29" t="str">
        <f>Plan!B15</f>
        <v>Hedef 2.4. Üyelerle ilişkiler güçlendirilecektir.</v>
      </c>
      <c r="D76" s="29"/>
      <c r="E76" s="29"/>
      <c r="F76" s="29"/>
      <c r="G76" s="29"/>
      <c r="H76" s="29"/>
      <c r="I76" s="29"/>
      <c r="J76" s="29"/>
      <c r="K76" s="29"/>
      <c r="L76" s="29"/>
      <c r="M76" s="29"/>
      <c r="N76" s="29"/>
      <c r="O76" s="29"/>
      <c r="P76" s="262"/>
      <c r="Q76" s="262"/>
      <c r="R76" s="262"/>
      <c r="S76" s="262"/>
      <c r="T76" s="262"/>
      <c r="U76" s="262"/>
      <c r="V76" s="262"/>
      <c r="W76" s="262"/>
      <c r="X76" s="262"/>
      <c r="Y76" s="262"/>
      <c r="Z76" s="198"/>
      <c r="AB76" s="188">
        <f>SUM(Q77:Q81)</f>
        <v>10500</v>
      </c>
      <c r="AC76" s="188">
        <f>SUM(R77:R81)</f>
        <v>0</v>
      </c>
    </row>
    <row r="77" spans="1:29" ht="23.25" customHeight="1" thickTop="1" thickBot="1">
      <c r="A77" s="270"/>
      <c r="B77" s="28" t="s">
        <v>211</v>
      </c>
      <c r="C77" s="10" t="s">
        <v>637</v>
      </c>
      <c r="D77" s="10"/>
      <c r="E77" s="10"/>
      <c r="F77" s="10"/>
      <c r="G77" s="10"/>
      <c r="H77" s="10"/>
      <c r="I77" s="10"/>
      <c r="J77" s="10"/>
      <c r="K77" s="184"/>
      <c r="L77" s="184"/>
      <c r="M77" s="184"/>
      <c r="N77" s="10"/>
      <c r="O77" s="10"/>
      <c r="P77" s="10" t="s">
        <v>415</v>
      </c>
      <c r="Q77" s="12"/>
      <c r="R77" s="13"/>
      <c r="S77" s="43" t="str">
        <f>IF(Q77="","",R77/Q77*100)</f>
        <v/>
      </c>
      <c r="T77" s="17"/>
      <c r="U77" s="10" t="s">
        <v>503</v>
      </c>
      <c r="V77" s="169">
        <v>250</v>
      </c>
      <c r="W77" s="170"/>
      <c r="X77" s="171">
        <f>IF(V77="","",W77/V77*100)</f>
        <v>0</v>
      </c>
      <c r="Y77" s="10"/>
      <c r="Z77" s="10" t="s">
        <v>580</v>
      </c>
    </row>
    <row r="78" spans="1:29" ht="25.5" customHeight="1" thickTop="1" thickBot="1">
      <c r="A78" s="270"/>
      <c r="B78" s="28" t="s">
        <v>212</v>
      </c>
      <c r="C78" s="25" t="s">
        <v>495</v>
      </c>
      <c r="D78" s="25"/>
      <c r="E78" s="25"/>
      <c r="F78" s="25"/>
      <c r="G78" s="25"/>
      <c r="H78" s="184"/>
      <c r="I78" s="25"/>
      <c r="J78" s="25"/>
      <c r="K78"/>
      <c r="L78" s="211"/>
      <c r="M78"/>
      <c r="N78" s="211"/>
      <c r="O78" s="25"/>
      <c r="P78" s="10" t="s">
        <v>502</v>
      </c>
      <c r="Q78" s="12">
        <v>500</v>
      </c>
      <c r="R78" s="13"/>
      <c r="S78" s="43">
        <f>IF(Q78="","",R78/Q78*100)</f>
        <v>0</v>
      </c>
      <c r="T78" s="17" t="s">
        <v>562</v>
      </c>
      <c r="U78" s="10" t="s">
        <v>504</v>
      </c>
      <c r="V78" s="169">
        <v>3</v>
      </c>
      <c r="W78" s="170"/>
      <c r="X78" s="171">
        <v>0</v>
      </c>
      <c r="Y78" s="10"/>
      <c r="Z78" s="10" t="s">
        <v>580</v>
      </c>
    </row>
    <row r="79" spans="1:29" ht="27" customHeight="1" thickTop="1" thickBot="1">
      <c r="A79" s="270"/>
      <c r="B79" s="28" t="s">
        <v>213</v>
      </c>
      <c r="C79" s="18" t="s">
        <v>496</v>
      </c>
      <c r="D79" s="25"/>
      <c r="E79" s="184"/>
      <c r="F79" s="184"/>
      <c r="G79" s="184"/>
      <c r="H79" s="184"/>
      <c r="I79" s="184"/>
      <c r="J79" s="184"/>
      <c r="K79" s="184"/>
      <c r="L79" s="184"/>
      <c r="M79" s="184"/>
      <c r="N79" s="184"/>
      <c r="O79" s="184"/>
      <c r="P79" s="10" t="s">
        <v>502</v>
      </c>
      <c r="Q79" s="12"/>
      <c r="R79" s="13"/>
      <c r="S79" s="43" t="str">
        <f>IF(Q79="","",R79/Q79*100)</f>
        <v/>
      </c>
      <c r="T79" s="17"/>
      <c r="U79" s="10" t="s">
        <v>505</v>
      </c>
      <c r="V79" s="169">
        <v>100</v>
      </c>
      <c r="W79" s="170"/>
      <c r="X79" s="171">
        <f>IF(V78="","",W79/V78*100)</f>
        <v>0</v>
      </c>
      <c r="Y79" s="10"/>
      <c r="Z79" s="10" t="s">
        <v>580</v>
      </c>
    </row>
    <row r="80" spans="1:29" ht="25.5" customHeight="1" thickTop="1" thickBot="1">
      <c r="A80" s="270"/>
      <c r="B80" s="28" t="s">
        <v>214</v>
      </c>
      <c r="C80" s="18" t="s">
        <v>653</v>
      </c>
      <c r="D80" s="25"/>
      <c r="E80" s="184"/>
      <c r="F80" s="184"/>
      <c r="G80" s="184"/>
      <c r="H80" s="184"/>
      <c r="I80" s="184"/>
      <c r="J80" s="184"/>
      <c r="K80" s="184"/>
      <c r="L80" s="184"/>
      <c r="M80" s="184"/>
      <c r="N80" s="184"/>
      <c r="O80" s="184"/>
      <c r="P80" s="10" t="s">
        <v>502</v>
      </c>
      <c r="Q80" s="12">
        <v>10000</v>
      </c>
      <c r="R80" s="13"/>
      <c r="S80" s="43">
        <f t="shared" ref="S80:S81" si="41">IF(Q80="","",R80/Q80*100)</f>
        <v>0</v>
      </c>
      <c r="T80" s="17" t="s">
        <v>561</v>
      </c>
      <c r="U80" s="10" t="s">
        <v>703</v>
      </c>
      <c r="V80" s="169">
        <v>6</v>
      </c>
      <c r="W80" s="170"/>
      <c r="X80" s="171">
        <f t="shared" ref="X80:X81" si="42">IF(V80="","",W80/V80*100)</f>
        <v>0</v>
      </c>
      <c r="Y80" s="10"/>
      <c r="Z80" s="10"/>
    </row>
    <row r="81" spans="1:29" ht="18" customHeight="1" thickTop="1" thickBot="1">
      <c r="A81" s="270"/>
      <c r="B81" s="28"/>
      <c r="C81" s="18"/>
      <c r="D81" s="18"/>
      <c r="E81" s="18"/>
      <c r="F81" s="18"/>
      <c r="G81" s="18"/>
      <c r="H81" s="18"/>
      <c r="I81" s="18"/>
      <c r="J81" s="18"/>
      <c r="K81" s="18"/>
      <c r="L81" s="18"/>
      <c r="M81" s="18"/>
      <c r="N81" s="18"/>
      <c r="O81" s="18"/>
      <c r="P81" s="10"/>
      <c r="Q81" s="12"/>
      <c r="R81" s="13"/>
      <c r="S81" s="43" t="str">
        <f t="shared" si="41"/>
        <v/>
      </c>
      <c r="T81" s="17"/>
      <c r="U81" s="10"/>
      <c r="V81" s="169"/>
      <c r="W81" s="170"/>
      <c r="X81" s="171" t="str">
        <f t="shared" si="42"/>
        <v/>
      </c>
      <c r="Y81" s="10"/>
      <c r="Z81" s="10"/>
    </row>
    <row r="82" spans="1:29" ht="14.25" thickTop="1" thickBot="1">
      <c r="A82" s="270"/>
      <c r="B82" s="28"/>
      <c r="C82" s="29" t="str">
        <f>Plan!B16</f>
        <v>Hedef 2.5. Proje geliştirme ve yönetme kapasitesi geliştirilecektir.</v>
      </c>
      <c r="D82" s="29"/>
      <c r="E82" s="29"/>
      <c r="F82" s="29"/>
      <c r="G82" s="29"/>
      <c r="H82" s="29"/>
      <c r="I82" s="29"/>
      <c r="J82" s="29"/>
      <c r="K82" s="29"/>
      <c r="L82" s="29"/>
      <c r="M82" s="29"/>
      <c r="N82" s="29"/>
      <c r="O82" s="29"/>
      <c r="P82" s="262"/>
      <c r="Q82" s="262"/>
      <c r="R82" s="262"/>
      <c r="S82" s="262"/>
      <c r="T82" s="262"/>
      <c r="U82" s="262"/>
      <c r="V82" s="262"/>
      <c r="W82" s="262"/>
      <c r="X82" s="262"/>
      <c r="Y82" s="262"/>
      <c r="Z82" s="198"/>
      <c r="AB82" s="188">
        <f>SUM(Q83:Q86)</f>
        <v>1000</v>
      </c>
      <c r="AC82" s="188">
        <f>SUM(R83:R86)</f>
        <v>0</v>
      </c>
    </row>
    <row r="83" spans="1:29" ht="18" customHeight="1" thickTop="1" thickBot="1">
      <c r="A83" s="270"/>
      <c r="B83" s="28" t="s">
        <v>221</v>
      </c>
      <c r="C83" s="10" t="s">
        <v>704</v>
      </c>
      <c r="D83" s="10"/>
      <c r="E83" s="10"/>
      <c r="F83" s="10"/>
      <c r="G83" s="10"/>
      <c r="H83" s="184"/>
      <c r="I83" s="10"/>
      <c r="J83" s="10"/>
      <c r="K83" s="10"/>
      <c r="L83" s="10"/>
      <c r="M83" s="10"/>
      <c r="N83" s="10"/>
      <c r="O83" s="10"/>
      <c r="P83" s="10" t="s">
        <v>415</v>
      </c>
      <c r="Q83" s="12">
        <v>1000</v>
      </c>
      <c r="R83" s="13"/>
      <c r="S83" s="43">
        <f t="shared" ref="S83:S84" si="43">IF(Q83="","",R83/Q83*100)</f>
        <v>0</v>
      </c>
      <c r="T83" s="17" t="s">
        <v>553</v>
      </c>
      <c r="U83" s="10" t="s">
        <v>508</v>
      </c>
      <c r="V83" s="169">
        <v>1</v>
      </c>
      <c r="W83" s="170"/>
      <c r="X83" s="171">
        <f t="shared" ref="X83:X84" si="44">IF(V83="","",W83/V83*100)</f>
        <v>0</v>
      </c>
      <c r="Y83" s="10"/>
      <c r="Z83" s="10" t="s">
        <v>582</v>
      </c>
    </row>
    <row r="84" spans="1:29" ht="18" customHeight="1" thickTop="1" thickBot="1">
      <c r="A84" s="270"/>
      <c r="B84" s="28" t="s">
        <v>222</v>
      </c>
      <c r="C84" s="25" t="s">
        <v>705</v>
      </c>
      <c r="D84" s="184"/>
      <c r="E84" s="184"/>
      <c r="F84" s="184"/>
      <c r="G84" s="184"/>
      <c r="H84" s="184"/>
      <c r="I84" s="184"/>
      <c r="J84" s="184"/>
      <c r="K84" s="184"/>
      <c r="L84" s="184"/>
      <c r="M84" s="184"/>
      <c r="N84" s="184"/>
      <c r="O84" s="184"/>
      <c r="P84" s="10" t="s">
        <v>517</v>
      </c>
      <c r="Q84" s="12"/>
      <c r="R84" s="13"/>
      <c r="S84" s="43" t="str">
        <f t="shared" si="43"/>
        <v/>
      </c>
      <c r="T84" s="17"/>
      <c r="U84" s="10" t="s">
        <v>643</v>
      </c>
      <c r="V84" s="169">
        <v>1</v>
      </c>
      <c r="W84" s="170"/>
      <c r="X84" s="171">
        <f t="shared" si="44"/>
        <v>0</v>
      </c>
      <c r="Y84" s="10"/>
      <c r="Z84" s="10" t="s">
        <v>580</v>
      </c>
    </row>
    <row r="85" spans="1:29" ht="18" customHeight="1" thickTop="1" thickBot="1">
      <c r="A85" s="270"/>
      <c r="B85" s="28" t="s">
        <v>223</v>
      </c>
      <c r="C85" s="25" t="s">
        <v>640</v>
      </c>
      <c r="D85" s="25"/>
      <c r="E85" s="25"/>
      <c r="F85" s="25"/>
      <c r="G85" s="25"/>
      <c r="H85" s="25"/>
      <c r="I85" s="184"/>
      <c r="J85" s="184"/>
      <c r="K85" s="184"/>
      <c r="L85" s="184"/>
      <c r="M85" s="184"/>
      <c r="N85" s="184"/>
      <c r="O85" s="184"/>
      <c r="P85" s="10" t="s">
        <v>502</v>
      </c>
      <c r="Q85" s="12"/>
      <c r="R85" s="13"/>
      <c r="S85" s="43" t="str">
        <f t="shared" ref="S85:S86" si="45">IF(Q85="","",R85/Q85*100)</f>
        <v/>
      </c>
      <c r="T85" s="17"/>
      <c r="U85" s="10" t="s">
        <v>641</v>
      </c>
      <c r="V85" s="169">
        <v>1</v>
      </c>
      <c r="W85" s="170"/>
      <c r="X85" s="171">
        <f t="shared" ref="X85:X86" si="46">IF(V85="","",W85/V85*100)</f>
        <v>0</v>
      </c>
      <c r="Y85" s="10"/>
      <c r="Z85" s="10" t="s">
        <v>642</v>
      </c>
    </row>
    <row r="86" spans="1:29" ht="18" customHeight="1" thickTop="1" thickBot="1">
      <c r="A86" s="270"/>
      <c r="B86" s="28"/>
      <c r="C86" s="18"/>
      <c r="D86" s="18"/>
      <c r="E86" s="18"/>
      <c r="F86" s="18"/>
      <c r="G86" s="18"/>
      <c r="H86" s="18"/>
      <c r="I86" s="18"/>
      <c r="J86" s="18"/>
      <c r="K86" s="18"/>
      <c r="L86" s="18"/>
      <c r="M86" s="18"/>
      <c r="N86" s="18"/>
      <c r="O86" s="18"/>
      <c r="P86" s="10"/>
      <c r="Q86" s="12"/>
      <c r="R86" s="13"/>
      <c r="S86" s="43" t="str">
        <f t="shared" si="45"/>
        <v/>
      </c>
      <c r="T86" s="17"/>
      <c r="U86" s="10"/>
      <c r="V86" s="169"/>
      <c r="W86" s="170"/>
      <c r="X86" s="171" t="str">
        <f t="shared" si="46"/>
        <v/>
      </c>
      <c r="Y86" s="10"/>
      <c r="Z86" s="10"/>
    </row>
    <row r="87" spans="1:29" ht="14.25" hidden="1" thickTop="1" thickBot="1">
      <c r="A87" s="270"/>
      <c r="B87" s="28"/>
      <c r="C87" s="29">
        <f>Plan!B17</f>
        <v>0</v>
      </c>
      <c r="D87" s="29"/>
      <c r="E87" s="29"/>
      <c r="F87" s="29"/>
      <c r="G87" s="29"/>
      <c r="H87" s="29"/>
      <c r="I87" s="29"/>
      <c r="J87" s="29"/>
      <c r="K87" s="29"/>
      <c r="L87" s="29"/>
      <c r="M87" s="29"/>
      <c r="N87" s="29"/>
      <c r="O87" s="29"/>
      <c r="P87" s="262"/>
      <c r="Q87" s="262"/>
      <c r="R87" s="262"/>
      <c r="S87" s="262"/>
      <c r="T87" s="262"/>
      <c r="U87" s="262"/>
      <c r="V87" s="262"/>
      <c r="W87" s="262"/>
      <c r="X87" s="262"/>
      <c r="Y87" s="262"/>
      <c r="Z87" s="198"/>
      <c r="AB87" s="48">
        <f>SUM(Q88:Q102)</f>
        <v>0</v>
      </c>
      <c r="AC87" s="48">
        <f>SUM(R88:R102)</f>
        <v>0</v>
      </c>
    </row>
    <row r="88" spans="1:29" ht="18" hidden="1" customHeight="1">
      <c r="A88" s="270"/>
      <c r="B88" s="28" t="s">
        <v>231</v>
      </c>
      <c r="C88" s="10"/>
      <c r="D88" s="10"/>
      <c r="E88" s="10"/>
      <c r="F88" s="10"/>
      <c r="G88" s="10"/>
      <c r="H88" s="10"/>
      <c r="I88" s="10"/>
      <c r="J88" s="10"/>
      <c r="K88" s="10"/>
      <c r="L88" s="10"/>
      <c r="M88" s="10"/>
      <c r="N88" s="10"/>
      <c r="O88" s="10"/>
      <c r="P88" s="10"/>
      <c r="Q88" s="12"/>
      <c r="R88" s="13"/>
      <c r="S88" s="43" t="str">
        <f t="shared" ref="S88:S102" si="47">IF(Q88="","",R88/Q88*100)</f>
        <v/>
      </c>
      <c r="T88" s="17"/>
      <c r="U88" s="10"/>
      <c r="V88" s="169"/>
      <c r="W88" s="170"/>
      <c r="X88" s="171" t="str">
        <f t="shared" ref="X88:X102" si="48">IF(V88="","",W88/V88*100)</f>
        <v/>
      </c>
      <c r="Y88" s="10"/>
      <c r="Z88" s="10"/>
    </row>
    <row r="89" spans="1:29" ht="18" hidden="1" customHeight="1">
      <c r="A89" s="270"/>
      <c r="B89" s="28" t="s">
        <v>232</v>
      </c>
      <c r="C89" s="25"/>
      <c r="D89" s="25"/>
      <c r="E89" s="25"/>
      <c r="F89" s="25"/>
      <c r="G89" s="25"/>
      <c r="H89" s="25"/>
      <c r="I89" s="25"/>
      <c r="J89" s="25"/>
      <c r="K89" s="25"/>
      <c r="L89" s="25"/>
      <c r="M89" s="25"/>
      <c r="N89" s="25"/>
      <c r="O89" s="25"/>
      <c r="P89" s="10"/>
      <c r="Q89" s="12"/>
      <c r="R89" s="13"/>
      <c r="S89" s="43" t="str">
        <f t="shared" si="47"/>
        <v/>
      </c>
      <c r="T89" s="17"/>
      <c r="U89" s="10"/>
      <c r="V89" s="169"/>
      <c r="W89" s="170"/>
      <c r="X89" s="171" t="str">
        <f t="shared" si="48"/>
        <v/>
      </c>
      <c r="Y89" s="10"/>
      <c r="Z89" s="10"/>
    </row>
    <row r="90" spans="1:29" ht="18" hidden="1" customHeight="1">
      <c r="A90" s="270"/>
      <c r="B90" s="28" t="s">
        <v>233</v>
      </c>
      <c r="C90" s="25"/>
      <c r="D90" s="25"/>
      <c r="E90" s="25"/>
      <c r="F90" s="25"/>
      <c r="G90" s="25"/>
      <c r="H90" s="25"/>
      <c r="I90" s="25"/>
      <c r="J90" s="25"/>
      <c r="K90" s="25"/>
      <c r="L90" s="25"/>
      <c r="M90" s="25"/>
      <c r="N90" s="25"/>
      <c r="O90" s="25"/>
      <c r="P90" s="10"/>
      <c r="Q90" s="12"/>
      <c r="R90" s="13"/>
      <c r="S90" s="43" t="str">
        <f t="shared" si="47"/>
        <v/>
      </c>
      <c r="T90" s="17"/>
      <c r="U90" s="10"/>
      <c r="V90" s="169"/>
      <c r="W90" s="170"/>
      <c r="X90" s="171" t="str">
        <f t="shared" si="48"/>
        <v/>
      </c>
      <c r="Y90" s="10"/>
      <c r="Z90" s="10"/>
    </row>
    <row r="91" spans="1:29" ht="18" hidden="1" customHeight="1">
      <c r="A91" s="270"/>
      <c r="B91" s="28" t="s">
        <v>234</v>
      </c>
      <c r="C91" s="18"/>
      <c r="D91" s="18"/>
      <c r="E91" s="18"/>
      <c r="F91" s="18"/>
      <c r="G91" s="18"/>
      <c r="H91" s="18"/>
      <c r="I91" s="18"/>
      <c r="J91" s="18"/>
      <c r="K91" s="18"/>
      <c r="L91" s="18"/>
      <c r="M91" s="18"/>
      <c r="N91" s="18"/>
      <c r="O91" s="18"/>
      <c r="P91" s="10"/>
      <c r="Q91" s="12"/>
      <c r="R91" s="13"/>
      <c r="S91" s="43" t="str">
        <f t="shared" si="47"/>
        <v/>
      </c>
      <c r="T91" s="17"/>
      <c r="U91" s="10"/>
      <c r="V91" s="169"/>
      <c r="W91" s="170"/>
      <c r="X91" s="171" t="str">
        <f t="shared" si="48"/>
        <v/>
      </c>
      <c r="Y91" s="10"/>
      <c r="Z91" s="10"/>
    </row>
    <row r="92" spans="1:29" ht="18" hidden="1" customHeight="1">
      <c r="A92" s="270"/>
      <c r="B92" s="28" t="s">
        <v>235</v>
      </c>
      <c r="C92" s="18"/>
      <c r="D92" s="18"/>
      <c r="E92" s="18"/>
      <c r="F92" s="18"/>
      <c r="G92" s="18"/>
      <c r="H92" s="18"/>
      <c r="I92" s="18"/>
      <c r="J92" s="18"/>
      <c r="K92" s="18"/>
      <c r="L92" s="18"/>
      <c r="M92" s="18"/>
      <c r="N92" s="18"/>
      <c r="O92" s="18"/>
      <c r="P92" s="10"/>
      <c r="Q92" s="12"/>
      <c r="R92" s="13"/>
      <c r="S92" s="43" t="str">
        <f t="shared" si="47"/>
        <v/>
      </c>
      <c r="T92" s="17"/>
      <c r="U92" s="10"/>
      <c r="V92" s="169"/>
      <c r="W92" s="170"/>
      <c r="X92" s="171" t="str">
        <f t="shared" si="48"/>
        <v/>
      </c>
      <c r="Y92" s="10"/>
      <c r="Z92" s="10"/>
    </row>
    <row r="93" spans="1:29" ht="18" hidden="1" customHeight="1">
      <c r="A93" s="270"/>
      <c r="B93" s="28" t="s">
        <v>236</v>
      </c>
      <c r="C93" s="18"/>
      <c r="D93" s="18"/>
      <c r="E93" s="18"/>
      <c r="F93" s="18"/>
      <c r="G93" s="18"/>
      <c r="H93" s="18"/>
      <c r="I93" s="18"/>
      <c r="J93" s="18"/>
      <c r="K93" s="18"/>
      <c r="L93" s="18"/>
      <c r="M93" s="18"/>
      <c r="N93" s="18"/>
      <c r="O93" s="18"/>
      <c r="P93" s="10"/>
      <c r="Q93" s="12"/>
      <c r="R93" s="13"/>
      <c r="S93" s="43" t="str">
        <f t="shared" si="47"/>
        <v/>
      </c>
      <c r="T93" s="17"/>
      <c r="U93" s="10"/>
      <c r="V93" s="169"/>
      <c r="W93" s="170"/>
      <c r="X93" s="171" t="str">
        <f t="shared" si="48"/>
        <v/>
      </c>
      <c r="Y93" s="10"/>
      <c r="Z93" s="10"/>
    </row>
    <row r="94" spans="1:29" ht="18" hidden="1" customHeight="1">
      <c r="A94" s="270"/>
      <c r="B94" s="28" t="s">
        <v>237</v>
      </c>
      <c r="C94" s="18"/>
      <c r="D94" s="18"/>
      <c r="E94" s="18"/>
      <c r="F94" s="18"/>
      <c r="G94" s="18"/>
      <c r="H94" s="18"/>
      <c r="I94" s="18"/>
      <c r="J94" s="18"/>
      <c r="K94" s="18"/>
      <c r="L94" s="18"/>
      <c r="M94" s="18"/>
      <c r="N94" s="18"/>
      <c r="O94" s="18"/>
      <c r="P94" s="10"/>
      <c r="Q94" s="12"/>
      <c r="R94" s="13"/>
      <c r="S94" s="43" t="str">
        <f t="shared" si="47"/>
        <v/>
      </c>
      <c r="T94" s="17"/>
      <c r="U94" s="10"/>
      <c r="V94" s="169"/>
      <c r="W94" s="170"/>
      <c r="X94" s="171" t="str">
        <f t="shared" si="48"/>
        <v/>
      </c>
      <c r="Y94" s="10"/>
      <c r="Z94" s="10"/>
    </row>
    <row r="95" spans="1:29" ht="18" hidden="1" customHeight="1">
      <c r="A95" s="270"/>
      <c r="B95" s="28" t="s">
        <v>238</v>
      </c>
      <c r="C95" s="18"/>
      <c r="D95" s="18"/>
      <c r="E95" s="18"/>
      <c r="F95" s="18"/>
      <c r="G95" s="18"/>
      <c r="H95" s="18"/>
      <c r="I95" s="18"/>
      <c r="J95" s="18"/>
      <c r="K95" s="18"/>
      <c r="L95" s="18"/>
      <c r="M95" s="18"/>
      <c r="N95" s="18"/>
      <c r="O95" s="18"/>
      <c r="P95" s="10"/>
      <c r="Q95" s="12"/>
      <c r="R95" s="13"/>
      <c r="S95" s="43" t="str">
        <f t="shared" si="47"/>
        <v/>
      </c>
      <c r="T95" s="17"/>
      <c r="U95" s="10"/>
      <c r="V95" s="169"/>
      <c r="W95" s="170"/>
      <c r="X95" s="171" t="str">
        <f t="shared" si="48"/>
        <v/>
      </c>
      <c r="Y95" s="10"/>
      <c r="Z95" s="10"/>
    </row>
    <row r="96" spans="1:29" ht="18" hidden="1" customHeight="1">
      <c r="A96" s="270"/>
      <c r="B96" s="28" t="s">
        <v>239</v>
      </c>
      <c r="C96" s="18"/>
      <c r="D96" s="18"/>
      <c r="E96" s="18"/>
      <c r="F96" s="18"/>
      <c r="G96" s="18"/>
      <c r="H96" s="18"/>
      <c r="I96" s="18"/>
      <c r="J96" s="18"/>
      <c r="K96" s="18"/>
      <c r="L96" s="18"/>
      <c r="M96" s="18"/>
      <c r="N96" s="18"/>
      <c r="O96" s="18"/>
      <c r="P96" s="10"/>
      <c r="Q96" s="12"/>
      <c r="R96" s="13"/>
      <c r="S96" s="43"/>
      <c r="T96" s="17"/>
      <c r="U96" s="10"/>
      <c r="V96" s="169"/>
      <c r="W96" s="170"/>
      <c r="X96" s="171"/>
      <c r="Y96" s="10"/>
      <c r="Z96" s="10"/>
    </row>
    <row r="97" spans="1:29" ht="18" hidden="1" customHeight="1">
      <c r="A97" s="270"/>
      <c r="B97" s="28" t="s">
        <v>240</v>
      </c>
      <c r="C97" s="18"/>
      <c r="D97" s="18"/>
      <c r="E97" s="18"/>
      <c r="F97" s="18"/>
      <c r="G97" s="18"/>
      <c r="H97" s="18"/>
      <c r="I97" s="18"/>
      <c r="J97" s="18"/>
      <c r="K97" s="18"/>
      <c r="L97" s="18"/>
      <c r="M97" s="18"/>
      <c r="N97" s="18"/>
      <c r="O97" s="18"/>
      <c r="P97" s="10"/>
      <c r="Q97" s="12"/>
      <c r="R97" s="13"/>
      <c r="S97" s="43"/>
      <c r="T97" s="17"/>
      <c r="U97" s="10"/>
      <c r="V97" s="169"/>
      <c r="W97" s="170"/>
      <c r="X97" s="171"/>
      <c r="Y97" s="10"/>
      <c r="Z97" s="10"/>
    </row>
    <row r="98" spans="1:29" ht="18" hidden="1" customHeight="1">
      <c r="A98" s="270"/>
      <c r="B98" s="28" t="s">
        <v>315</v>
      </c>
      <c r="C98" s="18"/>
      <c r="D98" s="18"/>
      <c r="E98" s="18"/>
      <c r="F98" s="18"/>
      <c r="G98" s="18"/>
      <c r="H98" s="18"/>
      <c r="I98" s="18"/>
      <c r="J98" s="18"/>
      <c r="K98" s="18"/>
      <c r="L98" s="18"/>
      <c r="M98" s="18"/>
      <c r="N98" s="18"/>
      <c r="O98" s="18"/>
      <c r="P98" s="10"/>
      <c r="Q98" s="12"/>
      <c r="R98" s="13"/>
      <c r="S98" s="43"/>
      <c r="T98" s="17"/>
      <c r="U98" s="10"/>
      <c r="V98" s="169"/>
      <c r="W98" s="170"/>
      <c r="X98" s="171"/>
      <c r="Y98" s="10"/>
      <c r="Z98" s="10"/>
    </row>
    <row r="99" spans="1:29" ht="18" hidden="1" customHeight="1">
      <c r="A99" s="270"/>
      <c r="B99" s="28" t="s">
        <v>316</v>
      </c>
      <c r="C99" s="18"/>
      <c r="D99" s="18"/>
      <c r="E99" s="18"/>
      <c r="F99" s="18"/>
      <c r="G99" s="18"/>
      <c r="H99" s="18"/>
      <c r="I99" s="18"/>
      <c r="J99" s="18"/>
      <c r="K99" s="18"/>
      <c r="L99" s="18"/>
      <c r="M99" s="18"/>
      <c r="N99" s="18"/>
      <c r="O99" s="18"/>
      <c r="P99" s="10"/>
      <c r="Q99" s="12"/>
      <c r="R99" s="13"/>
      <c r="S99" s="43"/>
      <c r="T99" s="17"/>
      <c r="U99" s="10"/>
      <c r="V99" s="169"/>
      <c r="W99" s="170"/>
      <c r="X99" s="171"/>
      <c r="Y99" s="10"/>
      <c r="Z99" s="10"/>
    </row>
    <row r="100" spans="1:29" ht="18" hidden="1" customHeight="1">
      <c r="A100" s="270"/>
      <c r="B100" s="28" t="s">
        <v>317</v>
      </c>
      <c r="C100" s="18"/>
      <c r="D100" s="18"/>
      <c r="E100" s="18"/>
      <c r="F100" s="18"/>
      <c r="G100" s="18"/>
      <c r="H100" s="18"/>
      <c r="I100" s="18"/>
      <c r="J100" s="18"/>
      <c r="K100" s="18"/>
      <c r="L100" s="18"/>
      <c r="M100" s="18"/>
      <c r="N100" s="18"/>
      <c r="O100" s="18"/>
      <c r="P100" s="10"/>
      <c r="Q100" s="12"/>
      <c r="R100" s="13"/>
      <c r="S100" s="43"/>
      <c r="T100" s="17"/>
      <c r="U100" s="10"/>
      <c r="V100" s="169"/>
      <c r="W100" s="170"/>
      <c r="X100" s="171"/>
      <c r="Y100" s="10"/>
      <c r="Z100" s="10"/>
    </row>
    <row r="101" spans="1:29" ht="18" hidden="1" customHeight="1">
      <c r="A101" s="270"/>
      <c r="B101" s="28" t="s">
        <v>318</v>
      </c>
      <c r="C101" s="18"/>
      <c r="D101" s="18"/>
      <c r="E101" s="18"/>
      <c r="F101" s="18"/>
      <c r="G101" s="18"/>
      <c r="H101" s="18"/>
      <c r="I101" s="18"/>
      <c r="J101" s="18"/>
      <c r="K101" s="18"/>
      <c r="L101" s="18"/>
      <c r="M101" s="18"/>
      <c r="N101" s="18"/>
      <c r="O101" s="18"/>
      <c r="P101" s="10"/>
      <c r="Q101" s="12"/>
      <c r="R101" s="13"/>
      <c r="S101" s="43" t="str">
        <f t="shared" si="47"/>
        <v/>
      </c>
      <c r="T101" s="17"/>
      <c r="U101" s="10"/>
      <c r="V101" s="169"/>
      <c r="W101" s="170"/>
      <c r="X101" s="171" t="str">
        <f t="shared" si="48"/>
        <v/>
      </c>
      <c r="Y101" s="10"/>
      <c r="Z101" s="10"/>
    </row>
    <row r="102" spans="1:29" ht="18" hidden="1" customHeight="1">
      <c r="A102" s="270"/>
      <c r="B102" s="28" t="s">
        <v>319</v>
      </c>
      <c r="C102" s="18"/>
      <c r="D102" s="18"/>
      <c r="E102" s="18"/>
      <c r="F102" s="18"/>
      <c r="G102" s="18"/>
      <c r="H102" s="18"/>
      <c r="I102" s="18"/>
      <c r="J102" s="18"/>
      <c r="K102" s="18"/>
      <c r="L102" s="18"/>
      <c r="M102" s="18"/>
      <c r="N102" s="18"/>
      <c r="O102" s="18"/>
      <c r="P102" s="10"/>
      <c r="Q102" s="12"/>
      <c r="R102" s="13"/>
      <c r="S102" s="43" t="str">
        <f t="shared" si="47"/>
        <v/>
      </c>
      <c r="T102" s="17"/>
      <c r="U102" s="10"/>
      <c r="V102" s="169"/>
      <c r="W102" s="170"/>
      <c r="X102" s="171" t="str">
        <f t="shared" si="48"/>
        <v/>
      </c>
      <c r="Y102" s="10"/>
      <c r="Z102" s="10"/>
    </row>
    <row r="103" spans="1:29" ht="14.25" hidden="1" thickTop="1" thickBot="1">
      <c r="A103" s="270"/>
      <c r="B103" s="28"/>
      <c r="C103" s="29">
        <f>Plan!B18</f>
        <v>0</v>
      </c>
      <c r="D103" s="29"/>
      <c r="E103" s="29"/>
      <c r="F103" s="29"/>
      <c r="G103" s="29"/>
      <c r="H103" s="29"/>
      <c r="I103" s="29"/>
      <c r="J103" s="29"/>
      <c r="K103" s="29"/>
      <c r="L103" s="29"/>
      <c r="M103" s="29"/>
      <c r="N103" s="29"/>
      <c r="O103" s="29"/>
      <c r="P103" s="262"/>
      <c r="Q103" s="262"/>
      <c r="R103" s="262"/>
      <c r="S103" s="262"/>
      <c r="T103" s="262"/>
      <c r="U103" s="262"/>
      <c r="V103" s="262"/>
      <c r="W103" s="262"/>
      <c r="X103" s="262"/>
      <c r="Y103" s="262"/>
      <c r="Z103" s="198"/>
      <c r="AB103" s="48">
        <f>SUM(Q104:Q118)</f>
        <v>0</v>
      </c>
      <c r="AC103" s="48">
        <f>SUM(R104:R118)</f>
        <v>0</v>
      </c>
    </row>
    <row r="104" spans="1:29" ht="18" hidden="1" customHeight="1">
      <c r="A104" s="270"/>
      <c r="B104" s="28" t="s">
        <v>241</v>
      </c>
      <c r="C104" s="10"/>
      <c r="D104" s="10"/>
      <c r="E104" s="10"/>
      <c r="F104" s="10"/>
      <c r="G104" s="10"/>
      <c r="H104" s="10"/>
      <c r="I104" s="10"/>
      <c r="J104" s="10"/>
      <c r="K104" s="10"/>
      <c r="L104" s="10"/>
      <c r="M104" s="10"/>
      <c r="N104" s="10"/>
      <c r="O104" s="10"/>
      <c r="P104" s="10"/>
      <c r="Q104" s="12"/>
      <c r="R104" s="13"/>
      <c r="S104" s="43" t="str">
        <f t="shared" ref="S104:S118" si="49">IF(Q104="","",R104/Q104*100)</f>
        <v/>
      </c>
      <c r="T104" s="17"/>
      <c r="U104" s="10"/>
      <c r="V104" s="169"/>
      <c r="W104" s="170"/>
      <c r="X104" s="171" t="str">
        <f t="shared" ref="X104:X118" si="50">IF(V104="","",W104/V104*100)</f>
        <v/>
      </c>
      <c r="Y104" s="10"/>
      <c r="Z104" s="10"/>
    </row>
    <row r="105" spans="1:29" ht="18" hidden="1" customHeight="1">
      <c r="A105" s="270"/>
      <c r="B105" s="28" t="s">
        <v>242</v>
      </c>
      <c r="C105" s="25"/>
      <c r="D105" s="25"/>
      <c r="E105" s="25"/>
      <c r="F105" s="25"/>
      <c r="G105" s="25"/>
      <c r="H105" s="25"/>
      <c r="I105" s="25"/>
      <c r="J105" s="25"/>
      <c r="K105" s="25"/>
      <c r="L105" s="25"/>
      <c r="M105" s="25"/>
      <c r="N105" s="25"/>
      <c r="O105" s="25"/>
      <c r="P105" s="10"/>
      <c r="Q105" s="12"/>
      <c r="R105" s="13"/>
      <c r="S105" s="43" t="str">
        <f t="shared" si="49"/>
        <v/>
      </c>
      <c r="T105" s="17"/>
      <c r="U105" s="10"/>
      <c r="V105" s="169"/>
      <c r="W105" s="170"/>
      <c r="X105" s="171" t="str">
        <f t="shared" si="50"/>
        <v/>
      </c>
      <c r="Y105" s="10"/>
      <c r="Z105" s="10"/>
    </row>
    <row r="106" spans="1:29" ht="18" hidden="1" customHeight="1">
      <c r="A106" s="270"/>
      <c r="B106" s="28" t="s">
        <v>243</v>
      </c>
      <c r="C106" s="25"/>
      <c r="D106" s="25"/>
      <c r="E106" s="25"/>
      <c r="F106" s="25"/>
      <c r="G106" s="25"/>
      <c r="H106" s="25"/>
      <c r="I106" s="25"/>
      <c r="J106" s="25"/>
      <c r="K106" s="25"/>
      <c r="L106" s="25"/>
      <c r="M106" s="25"/>
      <c r="N106" s="25"/>
      <c r="O106" s="25"/>
      <c r="P106" s="10"/>
      <c r="Q106" s="12"/>
      <c r="R106" s="13"/>
      <c r="S106" s="43" t="str">
        <f t="shared" si="49"/>
        <v/>
      </c>
      <c r="T106" s="17"/>
      <c r="U106" s="10"/>
      <c r="V106" s="169"/>
      <c r="W106" s="170"/>
      <c r="X106" s="171" t="str">
        <f t="shared" si="50"/>
        <v/>
      </c>
      <c r="Y106" s="10"/>
      <c r="Z106" s="10"/>
    </row>
    <row r="107" spans="1:29" ht="18" hidden="1" customHeight="1">
      <c r="A107" s="270"/>
      <c r="B107" s="28" t="s">
        <v>244</v>
      </c>
      <c r="C107" s="18"/>
      <c r="D107" s="18"/>
      <c r="E107" s="18"/>
      <c r="F107" s="18"/>
      <c r="G107" s="18"/>
      <c r="H107" s="18"/>
      <c r="I107" s="18"/>
      <c r="J107" s="18"/>
      <c r="K107" s="18"/>
      <c r="L107" s="18"/>
      <c r="M107" s="18"/>
      <c r="N107" s="18"/>
      <c r="O107" s="18"/>
      <c r="P107" s="10"/>
      <c r="Q107" s="12"/>
      <c r="R107" s="13"/>
      <c r="S107" s="43" t="str">
        <f t="shared" si="49"/>
        <v/>
      </c>
      <c r="T107" s="17"/>
      <c r="U107" s="10"/>
      <c r="V107" s="169"/>
      <c r="W107" s="170"/>
      <c r="X107" s="171" t="str">
        <f t="shared" si="50"/>
        <v/>
      </c>
      <c r="Y107" s="10"/>
      <c r="Z107" s="10"/>
    </row>
    <row r="108" spans="1:29" ht="18" hidden="1" customHeight="1">
      <c r="A108" s="270"/>
      <c r="B108" s="28" t="s">
        <v>245</v>
      </c>
      <c r="C108" s="18"/>
      <c r="D108" s="18"/>
      <c r="E108" s="18"/>
      <c r="F108" s="18"/>
      <c r="G108" s="18"/>
      <c r="H108" s="18"/>
      <c r="I108" s="18"/>
      <c r="J108" s="18"/>
      <c r="K108" s="18"/>
      <c r="L108" s="18"/>
      <c r="M108" s="18"/>
      <c r="N108" s="18"/>
      <c r="O108" s="18"/>
      <c r="P108" s="10"/>
      <c r="Q108" s="12"/>
      <c r="R108" s="13"/>
      <c r="S108" s="43" t="str">
        <f t="shared" si="49"/>
        <v/>
      </c>
      <c r="T108" s="17"/>
      <c r="U108" s="10"/>
      <c r="V108" s="169"/>
      <c r="W108" s="170"/>
      <c r="X108" s="171" t="str">
        <f t="shared" si="50"/>
        <v/>
      </c>
      <c r="Y108" s="10"/>
      <c r="Z108" s="10"/>
    </row>
    <row r="109" spans="1:29" ht="18" hidden="1" customHeight="1">
      <c r="A109" s="270"/>
      <c r="B109" s="28" t="s">
        <v>246</v>
      </c>
      <c r="C109" s="18"/>
      <c r="D109" s="18"/>
      <c r="E109" s="18"/>
      <c r="F109" s="18"/>
      <c r="G109" s="18"/>
      <c r="H109" s="18"/>
      <c r="I109" s="18"/>
      <c r="J109" s="18"/>
      <c r="K109" s="18"/>
      <c r="L109" s="18"/>
      <c r="M109" s="18"/>
      <c r="N109" s="18"/>
      <c r="O109" s="18"/>
      <c r="P109" s="10"/>
      <c r="Q109" s="12"/>
      <c r="R109" s="13"/>
      <c r="S109" s="43" t="str">
        <f t="shared" si="49"/>
        <v/>
      </c>
      <c r="T109" s="17"/>
      <c r="U109" s="10"/>
      <c r="V109" s="169"/>
      <c r="W109" s="170"/>
      <c r="X109" s="171" t="str">
        <f t="shared" si="50"/>
        <v/>
      </c>
      <c r="Y109" s="10"/>
      <c r="Z109" s="10"/>
    </row>
    <row r="110" spans="1:29" ht="18" hidden="1" customHeight="1">
      <c r="A110" s="270"/>
      <c r="B110" s="28" t="s">
        <v>247</v>
      </c>
      <c r="C110" s="18"/>
      <c r="D110" s="18"/>
      <c r="E110" s="18"/>
      <c r="F110" s="18"/>
      <c r="G110" s="18"/>
      <c r="H110" s="18"/>
      <c r="I110" s="18"/>
      <c r="J110" s="18"/>
      <c r="K110" s="18"/>
      <c r="L110" s="18"/>
      <c r="M110" s="18"/>
      <c r="N110" s="18"/>
      <c r="O110" s="18"/>
      <c r="P110" s="10"/>
      <c r="Q110" s="12"/>
      <c r="R110" s="13"/>
      <c r="S110" s="43" t="str">
        <f t="shared" si="49"/>
        <v/>
      </c>
      <c r="T110" s="17"/>
      <c r="U110" s="10"/>
      <c r="V110" s="169"/>
      <c r="W110" s="170"/>
      <c r="X110" s="171" t="str">
        <f t="shared" si="50"/>
        <v/>
      </c>
      <c r="Y110" s="10"/>
      <c r="Z110" s="10"/>
    </row>
    <row r="111" spans="1:29" ht="18" hidden="1" customHeight="1">
      <c r="A111" s="270"/>
      <c r="B111" s="28" t="s">
        <v>248</v>
      </c>
      <c r="C111" s="18"/>
      <c r="D111" s="18"/>
      <c r="E111" s="18"/>
      <c r="F111" s="18"/>
      <c r="G111" s="18"/>
      <c r="H111" s="18"/>
      <c r="I111" s="18"/>
      <c r="J111" s="18"/>
      <c r="K111" s="18"/>
      <c r="L111" s="18"/>
      <c r="M111" s="18"/>
      <c r="N111" s="18"/>
      <c r="O111" s="18"/>
      <c r="P111" s="10"/>
      <c r="Q111" s="12"/>
      <c r="R111" s="13"/>
      <c r="S111" s="43" t="str">
        <f t="shared" si="49"/>
        <v/>
      </c>
      <c r="T111" s="17"/>
      <c r="U111" s="10"/>
      <c r="V111" s="169"/>
      <c r="W111" s="170"/>
      <c r="X111" s="171" t="str">
        <f t="shared" si="50"/>
        <v/>
      </c>
      <c r="Y111" s="10"/>
      <c r="Z111" s="10"/>
    </row>
    <row r="112" spans="1:29" ht="18" hidden="1" customHeight="1">
      <c r="A112" s="270"/>
      <c r="B112" s="28" t="s">
        <v>249</v>
      </c>
      <c r="C112" s="18"/>
      <c r="D112" s="18"/>
      <c r="E112" s="18"/>
      <c r="F112" s="18"/>
      <c r="G112" s="18"/>
      <c r="H112" s="18"/>
      <c r="I112" s="18"/>
      <c r="J112" s="18"/>
      <c r="K112" s="18"/>
      <c r="L112" s="18"/>
      <c r="M112" s="18"/>
      <c r="N112" s="18"/>
      <c r="O112" s="18"/>
      <c r="P112" s="10"/>
      <c r="Q112" s="12"/>
      <c r="R112" s="13"/>
      <c r="S112" s="43"/>
      <c r="T112" s="17"/>
      <c r="U112" s="10"/>
      <c r="V112" s="169"/>
      <c r="W112" s="170"/>
      <c r="X112" s="171"/>
      <c r="Y112" s="10"/>
      <c r="Z112" s="10"/>
    </row>
    <row r="113" spans="1:29" ht="18" hidden="1" customHeight="1">
      <c r="A113" s="270"/>
      <c r="B113" s="28" t="s">
        <v>250</v>
      </c>
      <c r="C113" s="18"/>
      <c r="D113" s="18"/>
      <c r="E113" s="18"/>
      <c r="F113" s="18"/>
      <c r="G113" s="18"/>
      <c r="H113" s="18"/>
      <c r="I113" s="18"/>
      <c r="J113" s="18"/>
      <c r="K113" s="18"/>
      <c r="L113" s="18"/>
      <c r="M113" s="18"/>
      <c r="N113" s="18"/>
      <c r="O113" s="18"/>
      <c r="P113" s="10"/>
      <c r="Q113" s="12"/>
      <c r="R113" s="13"/>
      <c r="S113" s="43"/>
      <c r="T113" s="17"/>
      <c r="U113" s="10"/>
      <c r="V113" s="169"/>
      <c r="W113" s="170"/>
      <c r="X113" s="171"/>
      <c r="Y113" s="10"/>
      <c r="Z113" s="10"/>
    </row>
    <row r="114" spans="1:29" ht="18" hidden="1" customHeight="1">
      <c r="A114" s="270"/>
      <c r="B114" s="28" t="s">
        <v>310</v>
      </c>
      <c r="C114" s="18"/>
      <c r="D114" s="18"/>
      <c r="E114" s="18"/>
      <c r="F114" s="18"/>
      <c r="G114" s="18"/>
      <c r="H114" s="18"/>
      <c r="I114" s="18"/>
      <c r="J114" s="18"/>
      <c r="K114" s="18"/>
      <c r="L114" s="18"/>
      <c r="M114" s="18"/>
      <c r="N114" s="18"/>
      <c r="O114" s="18"/>
      <c r="P114" s="10"/>
      <c r="Q114" s="12"/>
      <c r="R114" s="13"/>
      <c r="S114" s="43"/>
      <c r="T114" s="17"/>
      <c r="U114" s="10"/>
      <c r="V114" s="169"/>
      <c r="W114" s="170"/>
      <c r="X114" s="171"/>
      <c r="Y114" s="10"/>
      <c r="Z114" s="10"/>
    </row>
    <row r="115" spans="1:29" ht="18" hidden="1" customHeight="1">
      <c r="A115" s="270"/>
      <c r="B115" s="28" t="s">
        <v>311</v>
      </c>
      <c r="C115" s="18"/>
      <c r="D115" s="18"/>
      <c r="E115" s="18"/>
      <c r="F115" s="18"/>
      <c r="G115" s="18"/>
      <c r="H115" s="18"/>
      <c r="I115" s="18"/>
      <c r="J115" s="18"/>
      <c r="K115" s="18"/>
      <c r="L115" s="18"/>
      <c r="M115" s="18"/>
      <c r="N115" s="18"/>
      <c r="O115" s="18"/>
      <c r="P115" s="10"/>
      <c r="Q115" s="12"/>
      <c r="R115" s="13"/>
      <c r="S115" s="43"/>
      <c r="T115" s="17"/>
      <c r="U115" s="10"/>
      <c r="V115" s="169"/>
      <c r="W115" s="170"/>
      <c r="X115" s="171"/>
      <c r="Y115" s="10"/>
      <c r="Z115" s="10"/>
    </row>
    <row r="116" spans="1:29" ht="18" hidden="1" customHeight="1">
      <c r="A116" s="270"/>
      <c r="B116" s="28" t="s">
        <v>312</v>
      </c>
      <c r="C116" s="18"/>
      <c r="D116" s="18"/>
      <c r="E116" s="18"/>
      <c r="F116" s="18"/>
      <c r="G116" s="18"/>
      <c r="H116" s="18"/>
      <c r="I116" s="18"/>
      <c r="J116" s="18"/>
      <c r="K116" s="18"/>
      <c r="L116" s="18"/>
      <c r="M116" s="18"/>
      <c r="N116" s="18"/>
      <c r="O116" s="18"/>
      <c r="P116" s="10"/>
      <c r="Q116" s="12"/>
      <c r="R116" s="13"/>
      <c r="S116" s="43"/>
      <c r="T116" s="17"/>
      <c r="U116" s="10"/>
      <c r="V116" s="169"/>
      <c r="W116" s="170"/>
      <c r="X116" s="171"/>
      <c r="Y116" s="10"/>
      <c r="Z116" s="10"/>
    </row>
    <row r="117" spans="1:29" ht="18" hidden="1" customHeight="1">
      <c r="A117" s="270"/>
      <c r="B117" s="28" t="s">
        <v>313</v>
      </c>
      <c r="C117" s="18"/>
      <c r="D117" s="18"/>
      <c r="E117" s="18"/>
      <c r="F117" s="18"/>
      <c r="G117" s="18"/>
      <c r="H117" s="18"/>
      <c r="I117" s="18"/>
      <c r="J117" s="18"/>
      <c r="K117" s="18"/>
      <c r="L117" s="18"/>
      <c r="M117" s="18"/>
      <c r="N117" s="18"/>
      <c r="O117" s="18"/>
      <c r="P117" s="10"/>
      <c r="Q117" s="12"/>
      <c r="R117" s="13"/>
      <c r="S117" s="43" t="str">
        <f t="shared" si="49"/>
        <v/>
      </c>
      <c r="T117" s="17"/>
      <c r="U117" s="10"/>
      <c r="V117" s="169"/>
      <c r="W117" s="170"/>
      <c r="X117" s="171" t="str">
        <f t="shared" si="50"/>
        <v/>
      </c>
      <c r="Y117" s="10"/>
      <c r="Z117" s="10"/>
    </row>
    <row r="118" spans="1:29" ht="18" hidden="1" customHeight="1">
      <c r="A118" s="270"/>
      <c r="B118" s="28" t="s">
        <v>314</v>
      </c>
      <c r="C118" s="18"/>
      <c r="D118" s="18"/>
      <c r="E118" s="18"/>
      <c r="F118" s="18"/>
      <c r="G118" s="18"/>
      <c r="H118" s="18"/>
      <c r="I118" s="18"/>
      <c r="J118" s="18"/>
      <c r="K118" s="18"/>
      <c r="L118" s="18"/>
      <c r="M118" s="18"/>
      <c r="N118" s="18"/>
      <c r="O118" s="18"/>
      <c r="P118" s="10"/>
      <c r="Q118" s="12"/>
      <c r="R118" s="13"/>
      <c r="S118" s="43" t="str">
        <f t="shared" si="49"/>
        <v/>
      </c>
      <c r="T118" s="17"/>
      <c r="U118" s="10"/>
      <c r="V118" s="169"/>
      <c r="W118" s="170"/>
      <c r="X118" s="171" t="str">
        <f t="shared" si="50"/>
        <v/>
      </c>
      <c r="Y118" s="10"/>
      <c r="Z118" s="10"/>
    </row>
    <row r="119" spans="1:29" ht="14.25" hidden="1" thickTop="1" thickBot="1">
      <c r="A119" s="270"/>
      <c r="B119" s="28"/>
      <c r="C119" s="29">
        <f>Plan!B19</f>
        <v>0</v>
      </c>
      <c r="D119" s="29"/>
      <c r="E119" s="29"/>
      <c r="F119" s="29"/>
      <c r="G119" s="29"/>
      <c r="H119" s="29"/>
      <c r="I119" s="29"/>
      <c r="J119" s="29"/>
      <c r="K119" s="29"/>
      <c r="L119" s="29"/>
      <c r="M119" s="29"/>
      <c r="N119" s="29"/>
      <c r="O119" s="29"/>
      <c r="P119" s="262"/>
      <c r="Q119" s="262"/>
      <c r="R119" s="262"/>
      <c r="S119" s="262"/>
      <c r="T119" s="262"/>
      <c r="U119" s="262"/>
      <c r="V119" s="262"/>
      <c r="W119" s="262"/>
      <c r="X119" s="262"/>
      <c r="Y119" s="262"/>
      <c r="Z119" s="198"/>
      <c r="AB119" s="48">
        <f>SUM(Q120:Q134)</f>
        <v>0</v>
      </c>
      <c r="AC119" s="48">
        <f>SUM(R120:R134)</f>
        <v>0</v>
      </c>
    </row>
    <row r="120" spans="1:29" ht="18" hidden="1" customHeight="1">
      <c r="A120" s="270"/>
      <c r="B120" s="28" t="s">
        <v>251</v>
      </c>
      <c r="C120" s="10"/>
      <c r="D120" s="10"/>
      <c r="E120" s="10"/>
      <c r="F120" s="10"/>
      <c r="G120" s="10"/>
      <c r="H120" s="10"/>
      <c r="I120" s="10"/>
      <c r="J120" s="10"/>
      <c r="K120" s="10"/>
      <c r="L120" s="10"/>
      <c r="M120" s="10"/>
      <c r="N120" s="10"/>
      <c r="O120" s="10"/>
      <c r="P120" s="10"/>
      <c r="Q120" s="12"/>
      <c r="R120" s="13"/>
      <c r="S120" s="43" t="str">
        <f t="shared" ref="S120:S128" si="51">IF(Q120="","",R120/Q120*100)</f>
        <v/>
      </c>
      <c r="T120" s="17"/>
      <c r="U120" s="10"/>
      <c r="V120" s="169"/>
      <c r="W120" s="170"/>
      <c r="X120" s="171" t="str">
        <f t="shared" ref="X120:X128" si="52">IF(V120="","",W120/V120*100)</f>
        <v/>
      </c>
      <c r="Y120" s="10"/>
      <c r="Z120" s="10"/>
    </row>
    <row r="121" spans="1:29" ht="18" hidden="1" customHeight="1">
      <c r="A121" s="270"/>
      <c r="B121" s="28" t="s">
        <v>252</v>
      </c>
      <c r="C121" s="25"/>
      <c r="D121" s="25"/>
      <c r="E121" s="25"/>
      <c r="F121" s="25"/>
      <c r="G121" s="25"/>
      <c r="H121" s="25"/>
      <c r="I121" s="25"/>
      <c r="J121" s="25"/>
      <c r="K121" s="25"/>
      <c r="L121" s="25"/>
      <c r="M121" s="25"/>
      <c r="N121" s="25"/>
      <c r="O121" s="25"/>
      <c r="P121" s="10"/>
      <c r="Q121" s="12"/>
      <c r="R121" s="13"/>
      <c r="S121" s="43" t="str">
        <f t="shared" si="51"/>
        <v/>
      </c>
      <c r="T121" s="17"/>
      <c r="U121" s="10"/>
      <c r="V121" s="169"/>
      <c r="W121" s="170"/>
      <c r="X121" s="171" t="str">
        <f t="shared" si="52"/>
        <v/>
      </c>
      <c r="Y121" s="10"/>
      <c r="Z121" s="10"/>
    </row>
    <row r="122" spans="1:29" ht="18" hidden="1" customHeight="1">
      <c r="A122" s="270"/>
      <c r="B122" s="28" t="s">
        <v>253</v>
      </c>
      <c r="C122" s="25"/>
      <c r="D122" s="25"/>
      <c r="E122" s="25"/>
      <c r="F122" s="25"/>
      <c r="G122" s="25"/>
      <c r="H122" s="25"/>
      <c r="I122" s="25"/>
      <c r="J122" s="25"/>
      <c r="K122" s="25"/>
      <c r="L122" s="25"/>
      <c r="M122" s="25"/>
      <c r="N122" s="25"/>
      <c r="O122" s="25"/>
      <c r="P122" s="10"/>
      <c r="Q122" s="12"/>
      <c r="R122" s="13"/>
      <c r="S122" s="43" t="str">
        <f t="shared" si="51"/>
        <v/>
      </c>
      <c r="T122" s="17"/>
      <c r="U122" s="10"/>
      <c r="V122" s="169"/>
      <c r="W122" s="170"/>
      <c r="X122" s="171" t="str">
        <f t="shared" si="52"/>
        <v/>
      </c>
      <c r="Y122" s="10"/>
      <c r="Z122" s="10"/>
    </row>
    <row r="123" spans="1:29" ht="18" hidden="1" customHeight="1">
      <c r="A123" s="270"/>
      <c r="B123" s="28" t="s">
        <v>254</v>
      </c>
      <c r="C123" s="18"/>
      <c r="D123" s="18"/>
      <c r="E123" s="18"/>
      <c r="F123" s="18"/>
      <c r="G123" s="18"/>
      <c r="H123" s="18"/>
      <c r="I123" s="18"/>
      <c r="J123" s="18"/>
      <c r="K123" s="18"/>
      <c r="L123" s="18"/>
      <c r="M123" s="18"/>
      <c r="N123" s="18"/>
      <c r="O123" s="18"/>
      <c r="P123" s="10"/>
      <c r="Q123" s="12"/>
      <c r="R123" s="13"/>
      <c r="S123" s="43" t="str">
        <f t="shared" si="51"/>
        <v/>
      </c>
      <c r="T123" s="17"/>
      <c r="U123" s="10"/>
      <c r="V123" s="169"/>
      <c r="W123" s="170"/>
      <c r="X123" s="171" t="str">
        <f t="shared" si="52"/>
        <v/>
      </c>
      <c r="Y123" s="10"/>
      <c r="Z123" s="10"/>
    </row>
    <row r="124" spans="1:29" ht="18" hidden="1" customHeight="1">
      <c r="A124" s="270"/>
      <c r="B124" s="28" t="s">
        <v>255</v>
      </c>
      <c r="C124" s="18"/>
      <c r="D124" s="18"/>
      <c r="E124" s="18"/>
      <c r="F124" s="18"/>
      <c r="G124" s="18"/>
      <c r="H124" s="18"/>
      <c r="I124" s="18"/>
      <c r="J124" s="18"/>
      <c r="K124" s="18"/>
      <c r="L124" s="18"/>
      <c r="M124" s="18"/>
      <c r="N124" s="18"/>
      <c r="O124" s="18"/>
      <c r="P124" s="10"/>
      <c r="Q124" s="12"/>
      <c r="R124" s="13"/>
      <c r="S124" s="43" t="str">
        <f t="shared" si="51"/>
        <v/>
      </c>
      <c r="T124" s="17"/>
      <c r="U124" s="10"/>
      <c r="V124" s="169"/>
      <c r="W124" s="170"/>
      <c r="X124" s="171" t="str">
        <f t="shared" si="52"/>
        <v/>
      </c>
      <c r="Y124" s="10"/>
      <c r="Z124" s="10"/>
    </row>
    <row r="125" spans="1:29" ht="18" hidden="1" customHeight="1">
      <c r="A125" s="270"/>
      <c r="B125" s="28" t="s">
        <v>256</v>
      </c>
      <c r="C125" s="18"/>
      <c r="D125" s="18"/>
      <c r="E125" s="18"/>
      <c r="F125" s="18"/>
      <c r="G125" s="18"/>
      <c r="H125" s="18"/>
      <c r="I125" s="18"/>
      <c r="J125" s="18"/>
      <c r="K125" s="18"/>
      <c r="L125" s="18"/>
      <c r="M125" s="18"/>
      <c r="N125" s="18"/>
      <c r="O125" s="18"/>
      <c r="P125" s="10"/>
      <c r="Q125" s="12"/>
      <c r="R125" s="13"/>
      <c r="S125" s="43" t="str">
        <f t="shared" si="51"/>
        <v/>
      </c>
      <c r="T125" s="17"/>
      <c r="U125" s="10"/>
      <c r="V125" s="169"/>
      <c r="W125" s="170"/>
      <c r="X125" s="171" t="str">
        <f t="shared" si="52"/>
        <v/>
      </c>
      <c r="Y125" s="10"/>
      <c r="Z125" s="10"/>
    </row>
    <row r="126" spans="1:29" ht="18" hidden="1" customHeight="1">
      <c r="A126" s="270"/>
      <c r="B126" s="28" t="s">
        <v>257</v>
      </c>
      <c r="C126" s="18"/>
      <c r="D126" s="18"/>
      <c r="E126" s="18"/>
      <c r="F126" s="18"/>
      <c r="G126" s="18"/>
      <c r="H126" s="18"/>
      <c r="I126" s="18"/>
      <c r="J126" s="18"/>
      <c r="K126" s="18"/>
      <c r="L126" s="18"/>
      <c r="M126" s="18"/>
      <c r="N126" s="18"/>
      <c r="O126" s="18"/>
      <c r="P126" s="10"/>
      <c r="Q126" s="12"/>
      <c r="R126" s="13"/>
      <c r="S126" s="43" t="str">
        <f t="shared" si="51"/>
        <v/>
      </c>
      <c r="T126" s="17"/>
      <c r="U126" s="10"/>
      <c r="V126" s="169"/>
      <c r="W126" s="170"/>
      <c r="X126" s="171" t="str">
        <f t="shared" si="52"/>
        <v/>
      </c>
      <c r="Y126" s="10"/>
      <c r="Z126" s="10"/>
    </row>
    <row r="127" spans="1:29" ht="18" hidden="1" customHeight="1">
      <c r="A127" s="270"/>
      <c r="B127" s="28" t="s">
        <v>258</v>
      </c>
      <c r="C127" s="18"/>
      <c r="D127" s="18"/>
      <c r="E127" s="18"/>
      <c r="F127" s="18"/>
      <c r="G127" s="18"/>
      <c r="H127" s="18"/>
      <c r="I127" s="18"/>
      <c r="J127" s="18"/>
      <c r="K127" s="18"/>
      <c r="L127" s="18"/>
      <c r="M127" s="18"/>
      <c r="N127" s="18"/>
      <c r="O127" s="18"/>
      <c r="P127" s="10"/>
      <c r="Q127" s="12"/>
      <c r="R127" s="13"/>
      <c r="S127" s="43" t="str">
        <f t="shared" si="51"/>
        <v/>
      </c>
      <c r="T127" s="17"/>
      <c r="U127" s="10"/>
      <c r="V127" s="169"/>
      <c r="W127" s="170"/>
      <c r="X127" s="171" t="str">
        <f t="shared" si="52"/>
        <v/>
      </c>
      <c r="Y127" s="10"/>
      <c r="Z127" s="10"/>
    </row>
    <row r="128" spans="1:29" ht="18" hidden="1" customHeight="1">
      <c r="A128" s="270"/>
      <c r="B128" s="28" t="s">
        <v>259</v>
      </c>
      <c r="C128" s="18"/>
      <c r="D128" s="18"/>
      <c r="E128" s="18"/>
      <c r="F128" s="18"/>
      <c r="G128" s="18"/>
      <c r="H128" s="18"/>
      <c r="I128" s="18"/>
      <c r="J128" s="18"/>
      <c r="K128" s="18"/>
      <c r="L128" s="18"/>
      <c r="M128" s="18"/>
      <c r="N128" s="18"/>
      <c r="O128" s="18"/>
      <c r="P128" s="10"/>
      <c r="Q128" s="12"/>
      <c r="R128" s="13"/>
      <c r="S128" s="43" t="str">
        <f t="shared" si="51"/>
        <v/>
      </c>
      <c r="T128" s="17"/>
      <c r="U128" s="10"/>
      <c r="V128" s="169"/>
      <c r="W128" s="170"/>
      <c r="X128" s="171" t="str">
        <f t="shared" si="52"/>
        <v/>
      </c>
      <c r="Y128" s="10"/>
      <c r="Z128" s="10"/>
    </row>
    <row r="129" spans="1:29" ht="18" hidden="1" customHeight="1">
      <c r="A129" s="270"/>
      <c r="B129" s="28" t="s">
        <v>260</v>
      </c>
      <c r="C129" s="18"/>
      <c r="D129" s="18"/>
      <c r="E129" s="18"/>
      <c r="F129" s="18"/>
      <c r="G129" s="18"/>
      <c r="H129" s="18"/>
      <c r="I129" s="18"/>
      <c r="J129" s="18"/>
      <c r="K129" s="18"/>
      <c r="L129" s="18"/>
      <c r="M129" s="18"/>
      <c r="N129" s="18"/>
      <c r="O129" s="18"/>
      <c r="P129" s="10"/>
      <c r="Q129" s="12"/>
      <c r="R129" s="13"/>
      <c r="S129" s="43"/>
      <c r="T129" s="17"/>
      <c r="U129" s="10"/>
      <c r="V129" s="169"/>
      <c r="W129" s="170"/>
      <c r="X129" s="171"/>
      <c r="Y129" s="10"/>
      <c r="Z129" s="10"/>
    </row>
    <row r="130" spans="1:29" ht="18" hidden="1" customHeight="1">
      <c r="A130" s="270"/>
      <c r="B130" s="28" t="s">
        <v>305</v>
      </c>
      <c r="C130" s="18"/>
      <c r="D130" s="18"/>
      <c r="E130" s="18"/>
      <c r="F130" s="18"/>
      <c r="G130" s="18"/>
      <c r="H130" s="18"/>
      <c r="I130" s="18"/>
      <c r="J130" s="18"/>
      <c r="K130" s="18"/>
      <c r="L130" s="18"/>
      <c r="M130" s="18"/>
      <c r="N130" s="18"/>
      <c r="O130" s="18"/>
      <c r="P130" s="10"/>
      <c r="Q130" s="12"/>
      <c r="R130" s="13"/>
      <c r="S130" s="43"/>
      <c r="T130" s="17"/>
      <c r="U130" s="10"/>
      <c r="V130" s="169"/>
      <c r="W130" s="170"/>
      <c r="X130" s="171"/>
      <c r="Y130" s="10"/>
      <c r="Z130" s="10"/>
    </row>
    <row r="131" spans="1:29" ht="18" hidden="1" customHeight="1">
      <c r="A131" s="270"/>
      <c r="B131" s="28" t="s">
        <v>306</v>
      </c>
      <c r="C131" s="18"/>
      <c r="D131" s="18"/>
      <c r="E131" s="18"/>
      <c r="F131" s="18"/>
      <c r="G131" s="18"/>
      <c r="H131" s="18"/>
      <c r="I131" s="18"/>
      <c r="J131" s="18"/>
      <c r="K131" s="18"/>
      <c r="L131" s="18"/>
      <c r="M131" s="18"/>
      <c r="N131" s="18"/>
      <c r="O131" s="18"/>
      <c r="P131" s="10"/>
      <c r="Q131" s="12"/>
      <c r="R131" s="13"/>
      <c r="S131" s="43"/>
      <c r="T131" s="17"/>
      <c r="U131" s="10"/>
      <c r="V131" s="169"/>
      <c r="W131" s="170"/>
      <c r="X131" s="171"/>
      <c r="Y131" s="10"/>
      <c r="Z131" s="10"/>
    </row>
    <row r="132" spans="1:29" ht="18" hidden="1" customHeight="1">
      <c r="A132" s="270"/>
      <c r="B132" s="28" t="s">
        <v>307</v>
      </c>
      <c r="C132" s="18"/>
      <c r="D132" s="18"/>
      <c r="E132" s="18"/>
      <c r="F132" s="18"/>
      <c r="G132" s="18"/>
      <c r="H132" s="18"/>
      <c r="I132" s="18"/>
      <c r="J132" s="18"/>
      <c r="K132" s="18"/>
      <c r="L132" s="18"/>
      <c r="M132" s="18"/>
      <c r="N132" s="18"/>
      <c r="O132" s="18"/>
      <c r="P132" s="10"/>
      <c r="Q132" s="12"/>
      <c r="R132" s="13"/>
      <c r="S132" s="43"/>
      <c r="T132" s="17"/>
      <c r="U132" s="10"/>
      <c r="V132" s="169"/>
      <c r="W132" s="170"/>
      <c r="X132" s="171"/>
      <c r="Y132" s="10"/>
      <c r="Z132" s="10"/>
    </row>
    <row r="133" spans="1:29" ht="18" hidden="1" customHeight="1">
      <c r="A133" s="270"/>
      <c r="B133" s="28" t="s">
        <v>308</v>
      </c>
      <c r="C133" s="18"/>
      <c r="D133" s="18"/>
      <c r="E133" s="18"/>
      <c r="F133" s="18"/>
      <c r="G133" s="18"/>
      <c r="H133" s="18"/>
      <c r="I133" s="18"/>
      <c r="J133" s="18"/>
      <c r="K133" s="18"/>
      <c r="L133" s="18"/>
      <c r="M133" s="18"/>
      <c r="N133" s="18"/>
      <c r="O133" s="18"/>
      <c r="P133" s="10"/>
      <c r="Q133" s="12"/>
      <c r="R133" s="13"/>
      <c r="S133" s="43"/>
      <c r="T133" s="17"/>
      <c r="U133" s="10"/>
      <c r="V133" s="169"/>
      <c r="W133" s="170"/>
      <c r="X133" s="171"/>
      <c r="Y133" s="10"/>
      <c r="Z133" s="10"/>
    </row>
    <row r="134" spans="1:29" ht="18" hidden="1" customHeight="1">
      <c r="A134" s="270"/>
      <c r="B134" s="28" t="s">
        <v>309</v>
      </c>
      <c r="C134" s="18"/>
      <c r="D134" s="18"/>
      <c r="E134" s="18"/>
      <c r="F134" s="18"/>
      <c r="G134" s="18"/>
      <c r="H134" s="18"/>
      <c r="I134" s="18"/>
      <c r="J134" s="18"/>
      <c r="K134" s="18"/>
      <c r="L134" s="18"/>
      <c r="M134" s="18"/>
      <c r="N134" s="18"/>
      <c r="O134" s="18"/>
      <c r="P134" s="10"/>
      <c r="Q134" s="12"/>
      <c r="R134" s="13"/>
      <c r="S134" s="43"/>
      <c r="T134" s="17"/>
      <c r="U134" s="10"/>
      <c r="V134" s="169"/>
      <c r="W134" s="170"/>
      <c r="X134" s="171"/>
      <c r="Y134" s="10"/>
      <c r="Z134" s="10"/>
    </row>
    <row r="135" spans="1:29" ht="18" hidden="1" customHeight="1">
      <c r="A135" s="270"/>
      <c r="B135" s="28"/>
      <c r="C135" s="29">
        <f>Plan!B200</f>
        <v>0</v>
      </c>
      <c r="D135" s="29"/>
      <c r="E135" s="29"/>
      <c r="F135" s="29"/>
      <c r="G135" s="29"/>
      <c r="H135" s="29"/>
      <c r="I135" s="29"/>
      <c r="J135" s="29"/>
      <c r="K135" s="29"/>
      <c r="L135" s="29"/>
      <c r="M135" s="29"/>
      <c r="N135" s="29"/>
      <c r="O135" s="29"/>
      <c r="P135" s="262"/>
      <c r="Q135" s="262"/>
      <c r="R135" s="262"/>
      <c r="S135" s="262"/>
      <c r="T135" s="262"/>
      <c r="U135" s="262"/>
      <c r="V135" s="262"/>
      <c r="W135" s="262"/>
      <c r="X135" s="262"/>
      <c r="Y135" s="262"/>
      <c r="Z135" s="198"/>
      <c r="AB135" s="48">
        <f>SUM(Q136:Q145)</f>
        <v>0</v>
      </c>
      <c r="AC135" s="48">
        <f>SUM(R136:R145)</f>
        <v>0</v>
      </c>
    </row>
    <row r="136" spans="1:29" ht="14.25" hidden="1" thickTop="1" thickBot="1">
      <c r="A136" s="270"/>
      <c r="B136" s="28" t="s">
        <v>261</v>
      </c>
      <c r="C136" s="10"/>
      <c r="D136" s="10"/>
      <c r="E136" s="10"/>
      <c r="F136" s="10"/>
      <c r="G136" s="10"/>
      <c r="H136" s="10"/>
      <c r="I136" s="10"/>
      <c r="J136" s="10"/>
      <c r="K136" s="10"/>
      <c r="L136" s="10"/>
      <c r="M136" s="10"/>
      <c r="N136" s="10"/>
      <c r="O136" s="10"/>
      <c r="P136" s="11"/>
      <c r="Q136" s="11"/>
      <c r="R136" s="27"/>
      <c r="S136" s="43" t="str">
        <f t="shared" ref="S136:S145" si="53">IF(Q136="","",R136/Q136*100)</f>
        <v/>
      </c>
      <c r="T136" s="11"/>
      <c r="U136" s="11"/>
      <c r="V136" s="11"/>
      <c r="W136" s="27"/>
      <c r="X136" s="43" t="str">
        <f t="shared" ref="X136:X145" si="54">IF(V136="","",W136/V136*100)</f>
        <v/>
      </c>
      <c r="Y136" s="11"/>
      <c r="Z136" s="11"/>
      <c r="AB136" s="49"/>
      <c r="AC136" s="49"/>
    </row>
    <row r="137" spans="1:29" ht="18" hidden="1" customHeight="1">
      <c r="A137" s="270"/>
      <c r="B137" s="28" t="s">
        <v>262</v>
      </c>
      <c r="C137" s="10"/>
      <c r="D137" s="10"/>
      <c r="E137" s="10"/>
      <c r="F137" s="10"/>
      <c r="G137" s="10"/>
      <c r="H137" s="10"/>
      <c r="I137" s="10"/>
      <c r="J137" s="10"/>
      <c r="K137" s="10"/>
      <c r="L137" s="10"/>
      <c r="M137" s="10"/>
      <c r="N137" s="10"/>
      <c r="O137" s="10"/>
      <c r="P137" s="11"/>
      <c r="Q137" s="11"/>
      <c r="R137" s="27"/>
      <c r="S137" s="43" t="str">
        <f t="shared" si="53"/>
        <v/>
      </c>
      <c r="T137" s="11"/>
      <c r="U137" s="11"/>
      <c r="V137" s="11"/>
      <c r="W137" s="27"/>
      <c r="X137" s="43" t="str">
        <f t="shared" si="54"/>
        <v/>
      </c>
      <c r="Y137" s="11"/>
      <c r="Z137" s="11"/>
      <c r="AB137" s="49"/>
      <c r="AC137" s="49"/>
    </row>
    <row r="138" spans="1:29" ht="18" hidden="1" customHeight="1">
      <c r="A138" s="270"/>
      <c r="B138" s="28" t="s">
        <v>263</v>
      </c>
      <c r="C138" s="10"/>
      <c r="D138" s="10"/>
      <c r="E138" s="10"/>
      <c r="F138" s="10"/>
      <c r="G138" s="10"/>
      <c r="H138" s="10"/>
      <c r="I138" s="10"/>
      <c r="J138" s="10"/>
      <c r="K138" s="10"/>
      <c r="L138" s="10"/>
      <c r="M138" s="10"/>
      <c r="N138" s="10"/>
      <c r="O138" s="10"/>
      <c r="P138" s="11"/>
      <c r="Q138" s="11"/>
      <c r="R138" s="27"/>
      <c r="S138" s="43" t="str">
        <f t="shared" si="53"/>
        <v/>
      </c>
      <c r="T138" s="11"/>
      <c r="U138" s="11"/>
      <c r="V138" s="11"/>
      <c r="W138" s="27"/>
      <c r="X138" s="43" t="str">
        <f t="shared" si="54"/>
        <v/>
      </c>
      <c r="Y138" s="11"/>
      <c r="Z138" s="11"/>
      <c r="AB138" s="49"/>
      <c r="AC138" s="49"/>
    </row>
    <row r="139" spans="1:29" ht="18" hidden="1" customHeight="1">
      <c r="A139" s="270"/>
      <c r="B139" s="28" t="s">
        <v>264</v>
      </c>
      <c r="D139" s="10"/>
      <c r="E139" s="10"/>
      <c r="F139" s="10"/>
      <c r="G139" s="10"/>
      <c r="H139" s="10"/>
      <c r="I139" s="10"/>
      <c r="J139" s="10"/>
      <c r="K139" s="10"/>
      <c r="L139" s="10"/>
      <c r="M139" s="10"/>
      <c r="N139" s="10"/>
      <c r="O139" s="10"/>
      <c r="P139" s="11"/>
      <c r="Q139" s="11"/>
      <c r="R139" s="27"/>
      <c r="S139" s="43" t="str">
        <f t="shared" si="53"/>
        <v/>
      </c>
      <c r="T139" s="11"/>
      <c r="U139" s="11"/>
      <c r="V139" s="11"/>
      <c r="W139" s="27"/>
      <c r="X139" s="43" t="str">
        <f t="shared" si="54"/>
        <v/>
      </c>
      <c r="Y139" s="11"/>
      <c r="Z139" s="11"/>
      <c r="AB139" s="49"/>
      <c r="AC139" s="49"/>
    </row>
    <row r="140" spans="1:29" ht="18" hidden="1" customHeight="1">
      <c r="A140" s="270"/>
      <c r="B140" s="28" t="s">
        <v>265</v>
      </c>
      <c r="C140" s="30"/>
      <c r="D140" s="30"/>
      <c r="E140" s="30"/>
      <c r="F140" s="30"/>
      <c r="G140" s="30"/>
      <c r="H140" s="30"/>
      <c r="I140" s="30"/>
      <c r="J140" s="30"/>
      <c r="K140" s="30"/>
      <c r="L140" s="30"/>
      <c r="M140" s="30"/>
      <c r="N140" s="30"/>
      <c r="O140" s="30"/>
      <c r="P140" s="11"/>
      <c r="Q140" s="11"/>
      <c r="R140" s="27"/>
      <c r="S140" s="43" t="str">
        <f t="shared" si="53"/>
        <v/>
      </c>
      <c r="T140" s="11"/>
      <c r="U140" s="11"/>
      <c r="V140" s="11"/>
      <c r="W140" s="27"/>
      <c r="X140" s="43" t="str">
        <f t="shared" si="54"/>
        <v/>
      </c>
      <c r="Y140" s="11"/>
      <c r="Z140" s="11"/>
      <c r="AB140" s="49"/>
      <c r="AC140" s="49"/>
    </row>
    <row r="141" spans="1:29" ht="18" hidden="1" customHeight="1">
      <c r="A141" s="270"/>
      <c r="B141" s="28" t="s">
        <v>266</v>
      </c>
      <c r="C141" s="30"/>
      <c r="D141" s="30"/>
      <c r="E141" s="30"/>
      <c r="F141" s="30"/>
      <c r="G141" s="30"/>
      <c r="H141" s="30"/>
      <c r="I141" s="30"/>
      <c r="J141" s="30"/>
      <c r="K141" s="30"/>
      <c r="L141" s="30"/>
      <c r="M141" s="30"/>
      <c r="N141" s="30"/>
      <c r="O141" s="30"/>
      <c r="P141" s="11"/>
      <c r="Q141" s="11"/>
      <c r="R141" s="27"/>
      <c r="S141" s="43" t="str">
        <f t="shared" si="53"/>
        <v/>
      </c>
      <c r="T141" s="11"/>
      <c r="U141" s="11"/>
      <c r="V141" s="11"/>
      <c r="W141" s="27"/>
      <c r="X141" s="43" t="str">
        <f t="shared" si="54"/>
        <v/>
      </c>
      <c r="Y141" s="11"/>
      <c r="Z141" s="11"/>
      <c r="AB141" s="49"/>
      <c r="AC141" s="49"/>
    </row>
    <row r="142" spans="1:29" ht="18" hidden="1" customHeight="1">
      <c r="A142" s="270"/>
      <c r="B142" s="28" t="s">
        <v>267</v>
      </c>
      <c r="C142" s="30"/>
      <c r="D142" s="30"/>
      <c r="E142" s="30"/>
      <c r="F142" s="30"/>
      <c r="G142" s="30"/>
      <c r="H142" s="30"/>
      <c r="I142" s="30"/>
      <c r="J142" s="30"/>
      <c r="K142" s="30"/>
      <c r="L142" s="30"/>
      <c r="M142" s="30"/>
      <c r="N142" s="30"/>
      <c r="O142" s="30"/>
      <c r="P142" s="11"/>
      <c r="Q142" s="11"/>
      <c r="R142" s="27"/>
      <c r="S142" s="43" t="str">
        <f t="shared" si="53"/>
        <v/>
      </c>
      <c r="T142" s="11"/>
      <c r="U142" s="11"/>
      <c r="V142" s="11"/>
      <c r="W142" s="27"/>
      <c r="X142" s="43" t="str">
        <f t="shared" si="54"/>
        <v/>
      </c>
      <c r="Y142" s="11"/>
      <c r="Z142" s="11"/>
      <c r="AB142" s="49"/>
      <c r="AC142" s="49"/>
    </row>
    <row r="143" spans="1:29" ht="18" hidden="1" customHeight="1">
      <c r="A143" s="270"/>
      <c r="B143" s="28" t="s">
        <v>268</v>
      </c>
      <c r="C143" s="30"/>
      <c r="D143" s="30"/>
      <c r="E143" s="30"/>
      <c r="F143" s="30"/>
      <c r="G143" s="30"/>
      <c r="H143" s="30"/>
      <c r="I143" s="30"/>
      <c r="J143" s="30"/>
      <c r="K143" s="30"/>
      <c r="L143" s="30"/>
      <c r="M143" s="30"/>
      <c r="N143" s="30"/>
      <c r="O143" s="30"/>
      <c r="P143" s="11"/>
      <c r="Q143" s="11"/>
      <c r="R143" s="27"/>
      <c r="S143" s="43" t="str">
        <f t="shared" si="53"/>
        <v/>
      </c>
      <c r="T143" s="11"/>
      <c r="U143" s="11"/>
      <c r="V143" s="11"/>
      <c r="W143" s="27"/>
      <c r="X143" s="43" t="str">
        <f t="shared" si="54"/>
        <v/>
      </c>
      <c r="Y143" s="11"/>
      <c r="Z143" s="11"/>
      <c r="AB143" s="49"/>
      <c r="AC143" s="49"/>
    </row>
    <row r="144" spans="1:29" ht="18" hidden="1" customHeight="1">
      <c r="A144" s="270"/>
      <c r="B144" s="28" t="s">
        <v>269</v>
      </c>
      <c r="C144" s="30"/>
      <c r="D144" s="30"/>
      <c r="E144" s="30"/>
      <c r="F144" s="30"/>
      <c r="G144" s="30"/>
      <c r="H144" s="30"/>
      <c r="I144" s="30"/>
      <c r="J144" s="30"/>
      <c r="K144" s="30"/>
      <c r="L144" s="30"/>
      <c r="M144" s="30"/>
      <c r="N144" s="30"/>
      <c r="O144" s="30"/>
      <c r="P144" s="11"/>
      <c r="Q144" s="11"/>
      <c r="R144" s="27"/>
      <c r="S144" s="43" t="str">
        <f t="shared" si="53"/>
        <v/>
      </c>
      <c r="T144" s="11"/>
      <c r="U144" s="11"/>
      <c r="V144" s="11"/>
      <c r="W144" s="27"/>
      <c r="X144" s="43" t="str">
        <f t="shared" si="54"/>
        <v/>
      </c>
      <c r="Y144" s="11"/>
      <c r="Z144" s="11"/>
      <c r="AB144" s="49"/>
      <c r="AC144" s="49"/>
    </row>
    <row r="145" spans="1:29" ht="18" hidden="1" customHeight="1">
      <c r="A145" s="270"/>
      <c r="B145" s="28" t="s">
        <v>270</v>
      </c>
      <c r="C145" s="10"/>
      <c r="D145" s="10"/>
      <c r="E145" s="10"/>
      <c r="F145" s="10"/>
      <c r="G145" s="10"/>
      <c r="H145" s="10"/>
      <c r="I145" s="10"/>
      <c r="J145" s="10"/>
      <c r="K145" s="10"/>
      <c r="L145" s="10"/>
      <c r="M145" s="10"/>
      <c r="N145" s="10"/>
      <c r="O145" s="10"/>
      <c r="P145" s="10"/>
      <c r="Q145" s="12"/>
      <c r="R145" s="13"/>
      <c r="S145" s="43" t="str">
        <f t="shared" si="53"/>
        <v/>
      </c>
      <c r="T145" s="17"/>
      <c r="U145" s="10"/>
      <c r="V145" s="15"/>
      <c r="W145" s="16"/>
      <c r="X145" s="43" t="str">
        <f t="shared" si="54"/>
        <v/>
      </c>
      <c r="Y145" s="10"/>
      <c r="Z145" s="10"/>
    </row>
    <row r="146" spans="1:29" ht="33" customHeight="1" thickTop="1" thickBot="1">
      <c r="A146" s="265" t="str">
        <f>Plan!B20</f>
        <v>Stratejik Amaç 3. Hizmetlerimizin Kalitesini Yükseltmek</v>
      </c>
      <c r="B146" s="32"/>
      <c r="C146" s="33" t="str">
        <f>Plan!B21</f>
        <v>Hedef 3.1. Üyelerimizin komite ve sektörel bazda, nitelikli biçimde, bir araya gelmeleri sağlanacaktır.</v>
      </c>
      <c r="D146" s="33"/>
      <c r="E146" s="33"/>
      <c r="F146" s="33"/>
      <c r="G146" s="33"/>
      <c r="H146" s="33"/>
      <c r="I146" s="33"/>
      <c r="J146" s="33"/>
      <c r="K146" s="33"/>
      <c r="L146" s="33"/>
      <c r="M146" s="33"/>
      <c r="N146" s="33"/>
      <c r="O146" s="33"/>
      <c r="P146" s="260"/>
      <c r="Q146" s="260"/>
      <c r="R146" s="260"/>
      <c r="S146" s="260"/>
      <c r="T146" s="260"/>
      <c r="U146" s="260"/>
      <c r="V146" s="260"/>
      <c r="W146" s="260"/>
      <c r="X146" s="260"/>
      <c r="Y146" s="260"/>
      <c r="Z146" s="196"/>
      <c r="AB146" s="189">
        <f>SUM(Q147:Q151)</f>
        <v>0</v>
      </c>
      <c r="AC146" s="189">
        <f>SUM(R147:R151)</f>
        <v>0</v>
      </c>
    </row>
    <row r="147" spans="1:29" ht="27" thickTop="1" thickBot="1">
      <c r="A147" s="266"/>
      <c r="B147" s="32" t="s">
        <v>137</v>
      </c>
      <c r="C147" s="34" t="s">
        <v>644</v>
      </c>
      <c r="D147" s="34"/>
      <c r="E147" s="184"/>
      <c r="F147" s="184"/>
      <c r="G147" s="184"/>
      <c r="H147" s="34"/>
      <c r="I147" s="34"/>
      <c r="J147" s="34"/>
      <c r="K147" s="34"/>
      <c r="L147" s="34"/>
      <c r="M147" s="34"/>
      <c r="N147" s="34"/>
      <c r="O147" s="34"/>
      <c r="P147" s="11" t="s">
        <v>502</v>
      </c>
      <c r="Q147" s="11"/>
      <c r="R147" s="27"/>
      <c r="S147" s="43" t="str">
        <f t="shared" ref="S147:S151" si="55">IF(Q147="","",R147/Q147*100)</f>
        <v/>
      </c>
      <c r="T147" s="11"/>
      <c r="U147" s="11" t="s">
        <v>676</v>
      </c>
      <c r="V147" s="172">
        <v>1</v>
      </c>
      <c r="W147" s="173"/>
      <c r="X147" s="171">
        <f t="shared" ref="X147:X151" si="56">IF(V147="","",W147/V147*100)</f>
        <v>0</v>
      </c>
      <c r="Y147" s="11"/>
      <c r="Z147" s="10" t="s">
        <v>580</v>
      </c>
      <c r="AA147" s="23"/>
      <c r="AB147" s="49"/>
      <c r="AC147" s="49"/>
    </row>
    <row r="148" spans="1:29" ht="18" customHeight="1" thickTop="1" thickBot="1">
      <c r="A148" s="266"/>
      <c r="B148" s="32" t="s">
        <v>138</v>
      </c>
      <c r="C148" s="34" t="s">
        <v>645</v>
      </c>
      <c r="D148" s="34"/>
      <c r="E148" s="34"/>
      <c r="F148" s="34"/>
      <c r="G148" s="184"/>
      <c r="H148" s="184"/>
      <c r="I148" s="184"/>
      <c r="J148" s="34"/>
      <c r="K148" s="34"/>
      <c r="L148" s="34"/>
      <c r="M148" s="34"/>
      <c r="N148" s="34"/>
      <c r="O148" s="34"/>
      <c r="P148" s="11" t="s">
        <v>502</v>
      </c>
      <c r="Q148" s="11"/>
      <c r="R148" s="27"/>
      <c r="S148" s="43" t="str">
        <f t="shared" si="55"/>
        <v/>
      </c>
      <c r="T148" s="11"/>
      <c r="U148" s="11" t="s">
        <v>676</v>
      </c>
      <c r="V148" s="172">
        <v>1</v>
      </c>
      <c r="W148" s="173"/>
      <c r="X148" s="171">
        <f t="shared" si="56"/>
        <v>0</v>
      </c>
      <c r="Y148" s="11"/>
      <c r="Z148" s="10" t="s">
        <v>580</v>
      </c>
      <c r="AA148" s="23"/>
      <c r="AB148" s="49"/>
      <c r="AC148" s="49"/>
    </row>
    <row r="149" spans="1:29" ht="27" thickTop="1" thickBot="1">
      <c r="A149" s="266"/>
      <c r="B149" s="32" t="s">
        <v>139</v>
      </c>
      <c r="C149" s="34" t="s">
        <v>675</v>
      </c>
      <c r="D149" s="34"/>
      <c r="E149" s="34"/>
      <c r="F149" s="184"/>
      <c r="G149" s="184"/>
      <c r="H149" s="184"/>
      <c r="I149" s="184"/>
      <c r="J149" s="184"/>
      <c r="K149" s="34"/>
      <c r="L149" s="34"/>
      <c r="M149" s="34"/>
      <c r="N149" s="34"/>
      <c r="O149" s="34"/>
      <c r="P149" s="11" t="s">
        <v>502</v>
      </c>
      <c r="Q149" s="11"/>
      <c r="R149" s="27"/>
      <c r="S149" s="43" t="str">
        <f t="shared" si="55"/>
        <v/>
      </c>
      <c r="T149" s="11"/>
      <c r="U149" s="11" t="s">
        <v>667</v>
      </c>
      <c r="V149" s="172">
        <v>5</v>
      </c>
      <c r="W149" s="173"/>
      <c r="X149" s="171">
        <f t="shared" si="56"/>
        <v>0</v>
      </c>
      <c r="Y149" s="11"/>
      <c r="Z149" s="10" t="s">
        <v>580</v>
      </c>
      <c r="AA149" s="23"/>
      <c r="AB149" s="49"/>
      <c r="AC149" s="49"/>
    </row>
    <row r="150" spans="1:29" ht="27" thickTop="1" thickBot="1">
      <c r="A150" s="266"/>
      <c r="B150" s="32" t="s">
        <v>140</v>
      </c>
      <c r="C150" s="34" t="s">
        <v>518</v>
      </c>
      <c r="D150" s="184"/>
      <c r="E150" s="184"/>
      <c r="F150" s="184"/>
      <c r="G150" s="34"/>
      <c r="H150" s="34"/>
      <c r="I150" s="34"/>
      <c r="J150" s="34"/>
      <c r="K150" s="34"/>
      <c r="L150" s="34"/>
      <c r="M150" s="34"/>
      <c r="N150" s="34"/>
      <c r="O150" s="34"/>
      <c r="P150" s="11" t="s">
        <v>502</v>
      </c>
      <c r="Q150" s="11"/>
      <c r="R150" s="27"/>
      <c r="S150" s="43" t="str">
        <f t="shared" si="55"/>
        <v/>
      </c>
      <c r="T150" s="11"/>
      <c r="U150" s="11" t="s">
        <v>667</v>
      </c>
      <c r="V150" s="172">
        <v>2</v>
      </c>
      <c r="W150" s="173"/>
      <c r="X150" s="171">
        <f t="shared" si="56"/>
        <v>0</v>
      </c>
      <c r="Y150" s="11"/>
      <c r="Z150" s="10" t="s">
        <v>580</v>
      </c>
      <c r="AA150" s="23"/>
      <c r="AB150" s="49"/>
      <c r="AC150" s="49"/>
    </row>
    <row r="151" spans="1:29" ht="18" customHeight="1" thickTop="1" thickBot="1">
      <c r="A151" s="266"/>
      <c r="B151" s="32"/>
      <c r="C151" s="34"/>
      <c r="D151" s="34"/>
      <c r="E151" s="34"/>
      <c r="F151" s="34"/>
      <c r="G151" s="34"/>
      <c r="H151" s="34"/>
      <c r="I151" s="34"/>
      <c r="J151" s="34"/>
      <c r="K151" s="34"/>
      <c r="L151" s="34"/>
      <c r="M151" s="34"/>
      <c r="N151" s="34"/>
      <c r="O151" s="34"/>
      <c r="P151" s="11"/>
      <c r="Q151" s="11"/>
      <c r="R151" s="27"/>
      <c r="S151" s="43" t="str">
        <f t="shared" si="55"/>
        <v/>
      </c>
      <c r="T151" s="11"/>
      <c r="U151" s="11"/>
      <c r="V151" s="172"/>
      <c r="W151" s="173"/>
      <c r="X151" s="171" t="str">
        <f t="shared" si="56"/>
        <v/>
      </c>
      <c r="Y151" s="11"/>
      <c r="Z151" s="11"/>
      <c r="AA151" s="23"/>
      <c r="AB151" s="49"/>
      <c r="AC151" s="49"/>
    </row>
    <row r="152" spans="1:29" ht="14.25" thickTop="1" thickBot="1">
      <c r="A152" s="266"/>
      <c r="B152" s="35"/>
      <c r="C152" s="33" t="str">
        <f>Plan!B22</f>
        <v>Hedef 3.2. Üyelerimize, ihtiyaçları doğrultusunda, bilgi ve danışmanlık desteği verilecektir.</v>
      </c>
      <c r="D152" s="33"/>
      <c r="E152" s="33"/>
      <c r="F152" s="33"/>
      <c r="G152" s="33"/>
      <c r="H152" s="33"/>
      <c r="I152" s="33"/>
      <c r="J152" s="33"/>
      <c r="K152" s="33"/>
      <c r="L152" s="33"/>
      <c r="M152" s="33"/>
      <c r="N152" s="33"/>
      <c r="O152" s="33"/>
      <c r="P152" s="260"/>
      <c r="Q152" s="260"/>
      <c r="R152" s="260"/>
      <c r="S152" s="260"/>
      <c r="T152" s="260"/>
      <c r="U152" s="260"/>
      <c r="V152" s="260"/>
      <c r="W152" s="260"/>
      <c r="X152" s="260"/>
      <c r="Y152" s="260"/>
      <c r="Z152" s="196"/>
      <c r="AB152" s="189">
        <f>SUM(Q153:Q156)</f>
        <v>1500</v>
      </c>
      <c r="AC152" s="189">
        <f>SUM(R153:R156)</f>
        <v>0</v>
      </c>
    </row>
    <row r="153" spans="1:29" ht="27" thickTop="1" thickBot="1">
      <c r="A153" s="266"/>
      <c r="B153" s="35" t="s">
        <v>81</v>
      </c>
      <c r="C153" s="10" t="s">
        <v>521</v>
      </c>
      <c r="D153" s="10"/>
      <c r="E153" s="10"/>
      <c r="F153" s="10"/>
      <c r="G153" s="10"/>
      <c r="H153" s="10"/>
      <c r="I153" s="184"/>
      <c r="J153" s="184"/>
      <c r="K153" s="184"/>
      <c r="L153" s="184"/>
      <c r="M153" s="184"/>
      <c r="N153" s="184"/>
      <c r="O153" s="184"/>
      <c r="P153" s="10" t="s">
        <v>415</v>
      </c>
      <c r="Q153" s="12"/>
      <c r="R153" s="13"/>
      <c r="S153" s="43" t="str">
        <f t="shared" ref="S153" si="57">IF(Q153="","",R153/Q153*100)</f>
        <v/>
      </c>
      <c r="T153" s="17"/>
      <c r="U153" s="10" t="s">
        <v>523</v>
      </c>
      <c r="V153" s="169">
        <v>1</v>
      </c>
      <c r="W153" s="170"/>
      <c r="X153" s="171">
        <f t="shared" ref="X153" si="58">IF(V153="","",W153/V153*100)</f>
        <v>0</v>
      </c>
      <c r="Y153" s="10"/>
      <c r="Z153" s="11" t="s">
        <v>582</v>
      </c>
    </row>
    <row r="154" spans="1:29" ht="24.75" customHeight="1" thickTop="1" thickBot="1">
      <c r="A154" s="266"/>
      <c r="B154" s="35" t="s">
        <v>82</v>
      </c>
      <c r="C154" s="10" t="s">
        <v>668</v>
      </c>
      <c r="D154" s="10"/>
      <c r="E154" s="10"/>
      <c r="F154" s="184"/>
      <c r="G154" s="10"/>
      <c r="H154" s="10"/>
      <c r="I154" s="184"/>
      <c r="J154" s="10"/>
      <c r="K154" s="10"/>
      <c r="L154" s="184"/>
      <c r="M154" s="10"/>
      <c r="N154" s="10"/>
      <c r="O154" s="10"/>
      <c r="P154" s="10" t="s">
        <v>415</v>
      </c>
      <c r="Q154" s="12">
        <v>1500</v>
      </c>
      <c r="R154" s="13"/>
      <c r="S154" s="43">
        <f t="shared" ref="S154:S156" si="59">IF(Q154="","",R154/Q154*100)</f>
        <v>0</v>
      </c>
      <c r="T154" s="17" t="s">
        <v>555</v>
      </c>
      <c r="U154" s="10" t="s">
        <v>677</v>
      </c>
      <c r="V154" s="169">
        <v>3</v>
      </c>
      <c r="W154" s="170"/>
      <c r="X154" s="171">
        <f t="shared" ref="X154:X156" si="60">IF(V154="","",W154/V154*100)</f>
        <v>0</v>
      </c>
      <c r="Y154" s="10"/>
      <c r="Z154" s="11" t="s">
        <v>582</v>
      </c>
    </row>
    <row r="155" spans="1:29" ht="24.75" customHeight="1" thickTop="1" thickBot="1">
      <c r="A155" s="266"/>
      <c r="B155" s="35" t="s">
        <v>83</v>
      </c>
      <c r="C155" s="18" t="s">
        <v>654</v>
      </c>
      <c r="D155" s="18"/>
      <c r="E155" s="18"/>
      <c r="F155" s="18"/>
      <c r="G155" s="184"/>
      <c r="H155" s="18"/>
      <c r="I155" s="18"/>
      <c r="J155" s="18"/>
      <c r="K155" s="18"/>
      <c r="L155" s="18"/>
      <c r="M155" s="18"/>
      <c r="N155" s="18"/>
      <c r="O155" s="18"/>
      <c r="P155" s="10" t="s">
        <v>517</v>
      </c>
      <c r="Q155" s="12"/>
      <c r="R155" s="13"/>
      <c r="S155" s="43"/>
      <c r="T155" s="17"/>
      <c r="U155" s="10" t="s">
        <v>677</v>
      </c>
      <c r="V155" s="169">
        <v>1</v>
      </c>
      <c r="W155" s="170"/>
      <c r="X155" s="171"/>
      <c r="Y155" s="10"/>
      <c r="Z155" s="11" t="s">
        <v>582</v>
      </c>
    </row>
    <row r="156" spans="1:29" ht="16.5" thickTop="1" thickBot="1">
      <c r="A156" s="266"/>
      <c r="B156" s="35"/>
      <c r="C156" s="18"/>
      <c r="D156" s="18"/>
      <c r="E156" s="18"/>
      <c r="F156" s="18"/>
      <c r="G156" s="18"/>
      <c r="H156" s="18"/>
      <c r="I156" s="18"/>
      <c r="J156" s="18"/>
      <c r="K156" s="18"/>
      <c r="L156" s="18"/>
      <c r="M156" s="18"/>
      <c r="N156" s="18"/>
      <c r="O156" s="18"/>
      <c r="P156" s="10"/>
      <c r="Q156" s="36"/>
      <c r="R156" s="13"/>
      <c r="S156" s="43" t="str">
        <f t="shared" si="59"/>
        <v/>
      </c>
      <c r="T156" s="17"/>
      <c r="U156" s="10"/>
      <c r="V156" s="169"/>
      <c r="W156" s="170"/>
      <c r="X156" s="171" t="str">
        <f t="shared" si="60"/>
        <v/>
      </c>
      <c r="Y156" s="10"/>
      <c r="Z156" s="10"/>
    </row>
    <row r="157" spans="1:29" ht="18" customHeight="1" thickTop="1" thickBot="1">
      <c r="A157" s="266"/>
      <c r="B157" s="35"/>
      <c r="C157" s="33" t="str">
        <f>Plan!B23</f>
        <v>Hedef 3.3. Üyelerimize iş geliştirme desteği sağlanacaktır.</v>
      </c>
      <c r="D157" s="33"/>
      <c r="E157" s="33"/>
      <c r="F157" s="33"/>
      <c r="G157" s="33"/>
      <c r="H157" s="33"/>
      <c r="I157" s="33"/>
      <c r="J157" s="33"/>
      <c r="K157" s="33"/>
      <c r="L157" s="33"/>
      <c r="M157" s="33"/>
      <c r="N157" s="33"/>
      <c r="O157" s="33"/>
      <c r="P157" s="260"/>
      <c r="Q157" s="260"/>
      <c r="R157" s="260"/>
      <c r="S157" s="260"/>
      <c r="T157" s="260"/>
      <c r="U157" s="260"/>
      <c r="V157" s="260"/>
      <c r="W157" s="260"/>
      <c r="X157" s="260"/>
      <c r="Y157" s="260"/>
      <c r="Z157" s="196"/>
      <c r="AB157" s="189">
        <f>SUM(Q158:Q162)</f>
        <v>9500</v>
      </c>
      <c r="AC157" s="189">
        <f>SUM(R158:R162)</f>
        <v>0</v>
      </c>
    </row>
    <row r="158" spans="1:29" ht="27" thickTop="1" thickBot="1">
      <c r="A158" s="266"/>
      <c r="B158" s="35" t="s">
        <v>91</v>
      </c>
      <c r="C158" s="25" t="s">
        <v>706</v>
      </c>
      <c r="D158" s="34"/>
      <c r="E158" s="184"/>
      <c r="F158" s="184"/>
      <c r="G158" s="184"/>
      <c r="H158" s="184"/>
      <c r="I158" s="184"/>
      <c r="J158" s="184"/>
      <c r="K158" s="184"/>
      <c r="L158" s="184"/>
      <c r="M158" s="25"/>
      <c r="N158" s="25"/>
      <c r="O158" s="25"/>
      <c r="P158" s="10" t="s">
        <v>517</v>
      </c>
      <c r="Q158" s="12">
        <v>2000</v>
      </c>
      <c r="R158" s="13"/>
      <c r="S158" s="43">
        <f t="shared" ref="S158" si="61">IF(Q158="","",R158/Q158*100)</f>
        <v>0</v>
      </c>
      <c r="T158" s="17" t="s">
        <v>564</v>
      </c>
      <c r="U158" s="10" t="s">
        <v>538</v>
      </c>
      <c r="V158" s="169">
        <v>6</v>
      </c>
      <c r="W158" s="170"/>
      <c r="X158" s="171">
        <f t="shared" ref="X158" si="62">IF(V158="","",W158/V158*100)</f>
        <v>0</v>
      </c>
      <c r="Y158" s="10"/>
      <c r="Z158" s="11" t="s">
        <v>582</v>
      </c>
    </row>
    <row r="159" spans="1:29" ht="27" thickTop="1" thickBot="1">
      <c r="A159" s="266"/>
      <c r="B159" s="35" t="s">
        <v>92</v>
      </c>
      <c r="C159" s="25" t="s">
        <v>646</v>
      </c>
      <c r="D159" s="25"/>
      <c r="E159" s="25"/>
      <c r="F159" s="25"/>
      <c r="G159" s="184"/>
      <c r="H159" s="25"/>
      <c r="I159" s="25"/>
      <c r="J159" s="25"/>
      <c r="K159" s="25"/>
      <c r="L159" s="25"/>
      <c r="M159" s="25"/>
      <c r="N159" s="25"/>
      <c r="O159" s="25"/>
      <c r="P159" s="10" t="s">
        <v>517</v>
      </c>
      <c r="Q159" s="12">
        <v>500</v>
      </c>
      <c r="R159" s="13"/>
      <c r="S159" s="43">
        <f t="shared" ref="S159:S162" si="63">IF(Q159="","",R159/Q159*100)</f>
        <v>0</v>
      </c>
      <c r="T159" s="17" t="s">
        <v>555</v>
      </c>
      <c r="U159" s="10" t="s">
        <v>709</v>
      </c>
      <c r="V159" s="169">
        <v>1</v>
      </c>
      <c r="W159" s="170"/>
      <c r="X159" s="171">
        <f t="shared" ref="X159:X162" si="64">IF(V159="","",W159/V159*100)</f>
        <v>0</v>
      </c>
      <c r="Y159" s="10"/>
      <c r="Z159" s="11" t="s">
        <v>582</v>
      </c>
    </row>
    <row r="160" spans="1:29" ht="20.25" customHeight="1" thickTop="1" thickBot="1">
      <c r="A160" s="266"/>
      <c r="B160" s="35" t="s">
        <v>93</v>
      </c>
      <c r="C160" s="25" t="s">
        <v>672</v>
      </c>
      <c r="D160" s="25"/>
      <c r="E160" s="25"/>
      <c r="F160" s="25"/>
      <c r="G160" s="25"/>
      <c r="H160" s="25"/>
      <c r="I160" s="184"/>
      <c r="J160" s="25"/>
      <c r="K160" s="25"/>
      <c r="L160" s="25"/>
      <c r="M160" s="25"/>
      <c r="N160" s="25"/>
      <c r="O160" s="25"/>
      <c r="P160" s="10" t="s">
        <v>671</v>
      </c>
      <c r="Q160" s="12">
        <v>4000</v>
      </c>
      <c r="R160" s="13"/>
      <c r="S160" s="43">
        <f t="shared" si="63"/>
        <v>0</v>
      </c>
      <c r="T160" s="17" t="s">
        <v>708</v>
      </c>
      <c r="U160" s="10" t="s">
        <v>711</v>
      </c>
      <c r="V160" s="169">
        <v>2</v>
      </c>
      <c r="W160" s="170"/>
      <c r="X160" s="171">
        <f t="shared" si="64"/>
        <v>0</v>
      </c>
      <c r="Y160" s="10"/>
      <c r="Z160" s="11" t="s">
        <v>582</v>
      </c>
    </row>
    <row r="161" spans="1:29" ht="14.25" thickTop="1" thickBot="1">
      <c r="A161" s="266"/>
      <c r="B161" s="35" t="s">
        <v>94</v>
      </c>
      <c r="C161" s="25" t="s">
        <v>707</v>
      </c>
      <c r="D161" s="25"/>
      <c r="E161" s="25"/>
      <c r="F161" s="25"/>
      <c r="G161" s="25"/>
      <c r="H161" s="25"/>
      <c r="I161" s="25"/>
      <c r="J161" s="25"/>
      <c r="K161" s="184"/>
      <c r="L161" s="25"/>
      <c r="M161" s="25"/>
      <c r="N161" s="25"/>
      <c r="O161" s="25"/>
      <c r="P161" s="10" t="s">
        <v>671</v>
      </c>
      <c r="Q161" s="12">
        <v>3000</v>
      </c>
      <c r="R161" s="13"/>
      <c r="S161" s="43">
        <f t="shared" si="63"/>
        <v>0</v>
      </c>
      <c r="T161" s="17" t="s">
        <v>712</v>
      </c>
      <c r="U161" s="10" t="s">
        <v>710</v>
      </c>
      <c r="V161" s="169">
        <v>1</v>
      </c>
      <c r="W161" s="170"/>
      <c r="X161" s="171">
        <f t="shared" si="64"/>
        <v>0</v>
      </c>
      <c r="Y161" s="10"/>
      <c r="Z161" s="11" t="s">
        <v>582</v>
      </c>
    </row>
    <row r="162" spans="1:29" ht="14.25" thickTop="1" thickBot="1">
      <c r="A162" s="266"/>
      <c r="B162" s="35"/>
      <c r="C162" s="25"/>
      <c r="D162" s="25"/>
      <c r="E162" s="25"/>
      <c r="F162" s="25"/>
      <c r="G162" s="25"/>
      <c r="H162" s="25"/>
      <c r="I162" s="25"/>
      <c r="J162" s="25"/>
      <c r="K162" s="25"/>
      <c r="L162" s="25"/>
      <c r="M162" s="25"/>
      <c r="N162" s="25"/>
      <c r="O162" s="25"/>
      <c r="P162" s="10"/>
      <c r="Q162" s="12"/>
      <c r="R162" s="13"/>
      <c r="S162" s="43" t="str">
        <f t="shared" si="63"/>
        <v/>
      </c>
      <c r="T162" s="17"/>
      <c r="U162" s="10"/>
      <c r="V162" s="169"/>
      <c r="W162" s="170"/>
      <c r="X162" s="171" t="str">
        <f t="shared" si="64"/>
        <v/>
      </c>
      <c r="Y162" s="10"/>
      <c r="Z162" s="10"/>
    </row>
    <row r="163" spans="1:29" ht="14.25" thickTop="1" thickBot="1">
      <c r="A163" s="266"/>
      <c r="B163" s="35"/>
      <c r="C163" s="33" t="str">
        <f>Plan!B24</f>
        <v>Hedef 3.4. Üyelerimize, ihtiyaçları doğrultusunda, eğitimler verilecektir.</v>
      </c>
      <c r="D163" s="33"/>
      <c r="E163" s="33"/>
      <c r="F163" s="33"/>
      <c r="G163" s="33"/>
      <c r="H163" s="33"/>
      <c r="I163" s="33"/>
      <c r="J163" s="33"/>
      <c r="K163" s="33"/>
      <c r="L163" s="33"/>
      <c r="M163" s="33"/>
      <c r="N163" s="33"/>
      <c r="O163" s="33"/>
      <c r="P163" s="260"/>
      <c r="Q163" s="260"/>
      <c r="R163" s="260"/>
      <c r="S163" s="260"/>
      <c r="T163" s="260"/>
      <c r="U163" s="260"/>
      <c r="V163" s="260"/>
      <c r="W163" s="260"/>
      <c r="X163" s="260"/>
      <c r="Y163" s="260"/>
      <c r="Z163" s="196"/>
      <c r="AB163" s="189">
        <f>SUM(Q164:Q168)</f>
        <v>4000</v>
      </c>
      <c r="AC163" s="189">
        <f>SUM(R164:R168)</f>
        <v>0</v>
      </c>
    </row>
    <row r="164" spans="1:29" ht="27" thickTop="1" thickBot="1">
      <c r="A164" s="266"/>
      <c r="B164" s="35" t="s">
        <v>101</v>
      </c>
      <c r="C164" s="18" t="s">
        <v>647</v>
      </c>
      <c r="D164" s="18"/>
      <c r="E164" s="18"/>
      <c r="F164" s="184"/>
      <c r="G164" s="18"/>
      <c r="H164" s="18"/>
      <c r="I164" s="18"/>
      <c r="J164" s="18"/>
      <c r="K164" s="18"/>
      <c r="L164" s="18"/>
      <c r="M164" s="18"/>
      <c r="N164" s="18"/>
      <c r="O164" s="18"/>
      <c r="P164" s="10" t="s">
        <v>415</v>
      </c>
      <c r="Q164" s="12">
        <v>1000</v>
      </c>
      <c r="R164" s="13"/>
      <c r="S164" s="43">
        <f t="shared" ref="S164" si="65">IF(Q164="","",R164/Q164*100)</f>
        <v>0</v>
      </c>
      <c r="T164" s="17" t="s">
        <v>554</v>
      </c>
      <c r="U164" s="10" t="s">
        <v>648</v>
      </c>
      <c r="V164" s="169">
        <v>20</v>
      </c>
      <c r="W164" s="170"/>
      <c r="X164" s="171">
        <f t="shared" ref="X164" si="66">IF(V164="","",W164/V164*100)</f>
        <v>0</v>
      </c>
      <c r="Y164" s="10"/>
      <c r="Z164" s="11" t="s">
        <v>582</v>
      </c>
    </row>
    <row r="165" spans="1:29" ht="24" customHeight="1" thickTop="1" thickBot="1">
      <c r="A165" s="266"/>
      <c r="B165" s="35" t="s">
        <v>102</v>
      </c>
      <c r="C165" s="10" t="s">
        <v>649</v>
      </c>
      <c r="D165" s="25"/>
      <c r="E165" s="25"/>
      <c r="F165" s="25"/>
      <c r="G165" s="184"/>
      <c r="H165" s="25"/>
      <c r="I165" s="25"/>
      <c r="J165" s="25"/>
      <c r="K165" s="25"/>
      <c r="L165" s="25"/>
      <c r="M165" s="25"/>
      <c r="N165" s="25"/>
      <c r="O165" s="25"/>
      <c r="P165" s="10" t="s">
        <v>415</v>
      </c>
      <c r="Q165" s="12">
        <v>1000</v>
      </c>
      <c r="R165" s="13"/>
      <c r="S165" s="43">
        <f t="shared" ref="S165:S166" si="67">IF(Q165="","",R165/Q165*100)</f>
        <v>0</v>
      </c>
      <c r="T165" s="17" t="s">
        <v>554</v>
      </c>
      <c r="U165" s="10" t="s">
        <v>648</v>
      </c>
      <c r="V165" s="169">
        <v>20</v>
      </c>
      <c r="W165" s="170"/>
      <c r="X165" s="171">
        <f t="shared" ref="X165:X166" si="68">IF(V165="","",W165/V165*100)</f>
        <v>0</v>
      </c>
      <c r="Y165" s="10"/>
      <c r="Z165" s="11" t="s">
        <v>582</v>
      </c>
    </row>
    <row r="166" spans="1:29" ht="24" customHeight="1" thickTop="1" thickBot="1">
      <c r="A166" s="266"/>
      <c r="B166" s="35" t="s">
        <v>103</v>
      </c>
      <c r="C166" s="10" t="s">
        <v>650</v>
      </c>
      <c r="D166" s="25"/>
      <c r="E166" s="25"/>
      <c r="F166" s="25"/>
      <c r="G166" s="25"/>
      <c r="H166" s="184"/>
      <c r="I166" s="25"/>
      <c r="J166" s="25"/>
      <c r="K166" s="25"/>
      <c r="L166" s="25"/>
      <c r="M166" s="25"/>
      <c r="N166" s="25"/>
      <c r="O166" s="25"/>
      <c r="P166" s="10" t="s">
        <v>415</v>
      </c>
      <c r="Q166" s="12">
        <v>1000</v>
      </c>
      <c r="R166" s="13"/>
      <c r="S166" s="43">
        <f t="shared" si="67"/>
        <v>0</v>
      </c>
      <c r="T166" s="17" t="s">
        <v>554</v>
      </c>
      <c r="U166" s="10" t="s">
        <v>648</v>
      </c>
      <c r="V166" s="169">
        <v>20</v>
      </c>
      <c r="W166" s="170"/>
      <c r="X166" s="171">
        <f t="shared" si="68"/>
        <v>0</v>
      </c>
      <c r="Y166" s="10"/>
      <c r="Z166" s="11" t="s">
        <v>582</v>
      </c>
    </row>
    <row r="167" spans="1:29" ht="18" customHeight="1" thickTop="1" thickBot="1">
      <c r="A167" s="266"/>
      <c r="B167" s="35" t="s">
        <v>104</v>
      </c>
      <c r="C167" s="10" t="s">
        <v>584</v>
      </c>
      <c r="D167" s="25"/>
      <c r="E167" s="25"/>
      <c r="F167" s="25"/>
      <c r="G167" s="25"/>
      <c r="H167" s="25"/>
      <c r="I167" s="25"/>
      <c r="J167" s="25"/>
      <c r="K167" s="25"/>
      <c r="L167" s="25"/>
      <c r="M167" s="184"/>
      <c r="N167" s="25"/>
      <c r="O167" s="25"/>
      <c r="P167" s="10" t="s">
        <v>415</v>
      </c>
      <c r="Q167" s="12">
        <v>1000</v>
      </c>
      <c r="R167" s="13"/>
      <c r="S167" s="43">
        <f>IF(Q167="","",R167/Q167*100)</f>
        <v>0</v>
      </c>
      <c r="T167" s="17" t="s">
        <v>554</v>
      </c>
      <c r="U167" s="10" t="s">
        <v>540</v>
      </c>
      <c r="V167" s="169">
        <v>2</v>
      </c>
      <c r="W167" s="170"/>
      <c r="X167" s="171">
        <f>IF(V167="","",W167/V167*100)</f>
        <v>0</v>
      </c>
      <c r="Y167" s="10"/>
      <c r="Z167" s="11" t="s">
        <v>582</v>
      </c>
    </row>
    <row r="168" spans="1:29" ht="18" customHeight="1" thickTop="1" thickBot="1">
      <c r="A168" s="266"/>
      <c r="B168" s="35"/>
      <c r="C168" s="10"/>
      <c r="D168" s="25"/>
      <c r="E168" s="25"/>
      <c r="F168" s="25"/>
      <c r="G168" s="25"/>
      <c r="H168" s="25"/>
      <c r="I168" s="25"/>
      <c r="J168" s="25"/>
      <c r="K168" s="25"/>
      <c r="L168" s="25"/>
      <c r="M168" s="25"/>
      <c r="N168" s="25"/>
      <c r="O168" s="25"/>
      <c r="P168" s="10"/>
      <c r="Q168" s="12"/>
      <c r="R168" s="13"/>
      <c r="S168" s="43"/>
      <c r="T168" s="17"/>
      <c r="U168" s="10"/>
      <c r="V168" s="169"/>
      <c r="W168" s="170"/>
      <c r="X168" s="171"/>
      <c r="Y168" s="10"/>
      <c r="Z168" s="11"/>
    </row>
    <row r="169" spans="1:29" ht="14.25" thickTop="1" thickBot="1">
      <c r="A169" s="266"/>
      <c r="B169" s="35"/>
      <c r="C169" s="33" t="str">
        <f>Plan!B25</f>
        <v>Hedef 3.5. Üyelerimizin uluslararası pazarlara açılması sağlanacaktır.</v>
      </c>
      <c r="D169" s="33"/>
      <c r="E169" s="33"/>
      <c r="F169" s="33"/>
      <c r="G169" s="33"/>
      <c r="H169" s="33"/>
      <c r="I169" s="33"/>
      <c r="J169" s="33"/>
      <c r="K169" s="33"/>
      <c r="L169" s="33"/>
      <c r="M169" s="33"/>
      <c r="N169" s="33"/>
      <c r="O169" s="33"/>
      <c r="P169" s="260"/>
      <c r="Q169" s="260"/>
      <c r="R169" s="260"/>
      <c r="S169" s="260"/>
      <c r="T169" s="260"/>
      <c r="U169" s="260"/>
      <c r="V169" s="260"/>
      <c r="W169" s="260"/>
      <c r="X169" s="260"/>
      <c r="Y169" s="260"/>
      <c r="Z169" s="196"/>
      <c r="AB169" s="189">
        <f>SUM(Q170:Q175)</f>
        <v>8500</v>
      </c>
      <c r="AC169" s="189">
        <f>SUM(R170:R175)</f>
        <v>0</v>
      </c>
    </row>
    <row r="170" spans="1:29" ht="27" thickTop="1" thickBot="1">
      <c r="A170" s="266"/>
      <c r="B170" s="35" t="s">
        <v>111</v>
      </c>
      <c r="C170" s="34" t="s">
        <v>669</v>
      </c>
      <c r="D170" s="34"/>
      <c r="E170" s="34"/>
      <c r="F170" s="34"/>
      <c r="G170" s="34"/>
      <c r="H170" s="34"/>
      <c r="I170" s="34"/>
      <c r="J170" s="184"/>
      <c r="K170" s="184"/>
      <c r="L170" s="184"/>
      <c r="M170" s="184"/>
      <c r="N170" s="184"/>
      <c r="O170" s="184"/>
      <c r="P170" s="10" t="s">
        <v>517</v>
      </c>
      <c r="Q170" s="12"/>
      <c r="R170" s="13"/>
      <c r="S170" s="43" t="str">
        <f t="shared" ref="S170:S173" si="69">IF(Q170="","",R170/Q170*100)</f>
        <v/>
      </c>
      <c r="T170" s="17"/>
      <c r="U170" s="10" t="s">
        <v>538</v>
      </c>
      <c r="V170" s="169">
        <v>10</v>
      </c>
      <c r="W170" s="16"/>
      <c r="X170" s="43">
        <f t="shared" ref="X170:X173" si="70">IF(V170="","",W170/V170*100)</f>
        <v>0</v>
      </c>
      <c r="Y170" s="10"/>
      <c r="Z170" s="11" t="s">
        <v>582</v>
      </c>
    </row>
    <row r="171" spans="1:29" ht="14.25" thickTop="1" thickBot="1">
      <c r="A171" s="266"/>
      <c r="B171" s="35" t="s">
        <v>112</v>
      </c>
      <c r="C171" s="10" t="s">
        <v>530</v>
      </c>
      <c r="D171" s="10"/>
      <c r="E171" s="10"/>
      <c r="F171" s="10"/>
      <c r="G171" s="10"/>
      <c r="H171" s="10"/>
      <c r="I171" s="10"/>
      <c r="J171" s="10"/>
      <c r="K171" s="10"/>
      <c r="L171" s="10"/>
      <c r="M171" s="10"/>
      <c r="N171" s="184"/>
      <c r="O171" s="10"/>
      <c r="P171" s="10" t="s">
        <v>415</v>
      </c>
      <c r="Q171" s="12">
        <v>500</v>
      </c>
      <c r="R171" s="13"/>
      <c r="S171" s="43">
        <f t="shared" si="69"/>
        <v>0</v>
      </c>
      <c r="T171" s="17" t="s">
        <v>555</v>
      </c>
      <c r="U171" s="10" t="s">
        <v>539</v>
      </c>
      <c r="V171" s="169">
        <v>1</v>
      </c>
      <c r="W171" s="16"/>
      <c r="X171" s="43">
        <f t="shared" si="70"/>
        <v>0</v>
      </c>
      <c r="Y171" s="10"/>
      <c r="Z171" s="11" t="s">
        <v>582</v>
      </c>
    </row>
    <row r="172" spans="1:29" ht="14.25" thickTop="1" thickBot="1">
      <c r="A172" s="266"/>
      <c r="B172" s="35" t="s">
        <v>113</v>
      </c>
      <c r="C172" s="10" t="s">
        <v>533</v>
      </c>
      <c r="D172" s="10"/>
      <c r="E172" s="10"/>
      <c r="F172" s="10"/>
      <c r="G172" s="10"/>
      <c r="H172" s="184"/>
      <c r="I172" s="184"/>
      <c r="J172" s="184"/>
      <c r="K172" s="10"/>
      <c r="L172" s="10"/>
      <c r="M172" s="10"/>
      <c r="N172" s="10"/>
      <c r="O172" s="10"/>
      <c r="P172" s="10" t="s">
        <v>517</v>
      </c>
      <c r="Q172" s="12"/>
      <c r="R172" s="13"/>
      <c r="S172" s="43" t="str">
        <f t="shared" si="69"/>
        <v/>
      </c>
      <c r="T172" s="17"/>
      <c r="U172" s="10" t="s">
        <v>544</v>
      </c>
      <c r="V172" s="169">
        <v>1</v>
      </c>
      <c r="W172" s="16"/>
      <c r="X172" s="43">
        <f t="shared" si="70"/>
        <v>0</v>
      </c>
      <c r="Y172" s="10"/>
      <c r="Z172" s="11" t="s">
        <v>582</v>
      </c>
    </row>
    <row r="173" spans="1:29" ht="18" customHeight="1" thickTop="1" thickBot="1">
      <c r="A173" s="266"/>
      <c r="B173" s="35" t="s">
        <v>114</v>
      </c>
      <c r="C173" s="10" t="s">
        <v>534</v>
      </c>
      <c r="D173" s="10"/>
      <c r="E173" s="10"/>
      <c r="F173" s="10"/>
      <c r="G173" s="10"/>
      <c r="H173" s="10"/>
      <c r="I173" s="10"/>
      <c r="J173" s="184"/>
      <c r="K173" s="184"/>
      <c r="L173" s="184"/>
      <c r="M173" s="184"/>
      <c r="N173" s="184"/>
      <c r="O173" s="184"/>
      <c r="P173" s="10" t="s">
        <v>517</v>
      </c>
      <c r="Q173" s="12">
        <v>3000</v>
      </c>
      <c r="R173" s="13"/>
      <c r="S173" s="43">
        <f t="shared" si="69"/>
        <v>0</v>
      </c>
      <c r="T173" s="17" t="s">
        <v>561</v>
      </c>
      <c r="U173" s="10" t="s">
        <v>545</v>
      </c>
      <c r="V173" s="169">
        <v>1</v>
      </c>
      <c r="W173" s="16"/>
      <c r="X173" s="43">
        <f t="shared" si="70"/>
        <v>0</v>
      </c>
      <c r="Y173" s="10"/>
      <c r="Z173" s="11" t="s">
        <v>582</v>
      </c>
    </row>
    <row r="174" spans="1:29" ht="24.75" customHeight="1" thickTop="1" thickBot="1">
      <c r="A174" s="266"/>
      <c r="B174" s="35" t="s">
        <v>115</v>
      </c>
      <c r="C174" s="10" t="s">
        <v>670</v>
      </c>
      <c r="D174" s="10"/>
      <c r="E174" s="10"/>
      <c r="F174" s="10"/>
      <c r="G174" s="10"/>
      <c r="H174" s="10"/>
      <c r="I174" s="10"/>
      <c r="J174" s="184"/>
      <c r="K174" s="184"/>
      <c r="L174" s="184"/>
      <c r="M174" s="184"/>
      <c r="N174" s="184"/>
      <c r="O174" s="184"/>
      <c r="P174" s="10" t="s">
        <v>517</v>
      </c>
      <c r="Q174" s="12">
        <v>5000</v>
      </c>
      <c r="R174" s="13"/>
      <c r="S174" s="43">
        <f t="shared" ref="S174" si="71">IF(Q174="","",R174/Q174*100)</f>
        <v>0</v>
      </c>
      <c r="T174" s="17" t="s">
        <v>695</v>
      </c>
      <c r="U174" s="10" t="s">
        <v>651</v>
      </c>
      <c r="V174" s="17" t="s">
        <v>652</v>
      </c>
      <c r="W174" s="16"/>
      <c r="X174" s="43">
        <f t="shared" ref="X174" si="72">IF(V174="","",W174/V174*100)</f>
        <v>0</v>
      </c>
      <c r="Y174" s="10"/>
      <c r="Z174" s="11" t="s">
        <v>582</v>
      </c>
    </row>
    <row r="175" spans="1:29" ht="18" customHeight="1" thickTop="1" thickBot="1">
      <c r="A175" s="266"/>
      <c r="B175" s="35"/>
      <c r="C175" s="25"/>
      <c r="D175" s="10"/>
      <c r="E175" s="10"/>
      <c r="F175" s="10"/>
      <c r="G175" s="10"/>
      <c r="H175" s="10"/>
      <c r="I175" s="10"/>
      <c r="J175" s="10"/>
      <c r="K175" s="10"/>
      <c r="L175" s="10"/>
      <c r="M175" s="10"/>
      <c r="N175" s="10"/>
      <c r="O175" s="10"/>
      <c r="P175" s="10"/>
      <c r="Q175" s="12"/>
      <c r="R175" s="13"/>
      <c r="S175" s="43"/>
      <c r="T175" s="17"/>
      <c r="U175" s="10"/>
      <c r="V175" s="17"/>
      <c r="W175" s="16"/>
      <c r="X175" s="43"/>
      <c r="Y175" s="10"/>
      <c r="Z175" s="11"/>
    </row>
    <row r="176" spans="1:29" ht="18" hidden="1" customHeight="1">
      <c r="A176" s="266"/>
      <c r="B176" s="35"/>
      <c r="C176" s="33">
        <f>Plan!B26</f>
        <v>0</v>
      </c>
      <c r="D176" s="123"/>
      <c r="E176" s="123"/>
      <c r="F176" s="123"/>
      <c r="G176" s="123"/>
      <c r="H176" s="123"/>
      <c r="I176" s="123"/>
      <c r="J176" s="123"/>
      <c r="K176" s="123"/>
      <c r="L176" s="123"/>
      <c r="M176" s="123"/>
      <c r="N176" s="123"/>
      <c r="O176" s="123"/>
      <c r="P176" s="263"/>
      <c r="Q176" s="263"/>
      <c r="R176" s="263"/>
      <c r="S176" s="263"/>
      <c r="T176" s="263"/>
      <c r="U176" s="263"/>
      <c r="V176" s="263"/>
      <c r="W176" s="263"/>
      <c r="X176" s="263"/>
      <c r="Y176" s="264"/>
      <c r="Z176" s="204"/>
      <c r="AB176" s="50">
        <f>SUM(Q177:Q186)</f>
        <v>0</v>
      </c>
      <c r="AC176" s="50">
        <f>SUM(R177:R186)</f>
        <v>0</v>
      </c>
    </row>
    <row r="177" spans="1:29" ht="14.25" hidden="1" thickTop="1" thickBot="1">
      <c r="A177" s="266"/>
      <c r="B177" s="35" t="s">
        <v>121</v>
      </c>
      <c r="C177" s="34"/>
      <c r="D177" s="34"/>
      <c r="E177" s="34"/>
      <c r="F177" s="34"/>
      <c r="G177" s="34"/>
      <c r="H177" s="34"/>
      <c r="I177" s="34"/>
      <c r="J177" s="34"/>
      <c r="K177" s="34"/>
      <c r="L177" s="34"/>
      <c r="M177" s="34"/>
      <c r="N177" s="34"/>
      <c r="O177" s="34"/>
      <c r="P177" s="10"/>
      <c r="Q177" s="12"/>
      <c r="R177" s="13"/>
      <c r="S177" s="43" t="str">
        <f t="shared" ref="S177:S186" si="73">IF(Q177="","",R177/Q177*100)</f>
        <v/>
      </c>
      <c r="T177" s="17"/>
      <c r="U177" s="10"/>
      <c r="V177" s="15"/>
      <c r="W177" s="16"/>
      <c r="X177" s="43" t="str">
        <f t="shared" ref="X177:X186" si="74">IF(V177="","",W177/V177*100)</f>
        <v/>
      </c>
      <c r="Y177" s="10"/>
      <c r="Z177" s="203"/>
    </row>
    <row r="178" spans="1:29" ht="18" hidden="1" customHeight="1">
      <c r="A178" s="266"/>
      <c r="B178" s="35" t="s">
        <v>122</v>
      </c>
      <c r="C178" s="25"/>
      <c r="D178" s="25"/>
      <c r="E178" s="25"/>
      <c r="F178" s="25"/>
      <c r="G178" s="25"/>
      <c r="H178" s="25"/>
      <c r="I178" s="25"/>
      <c r="J178" s="25"/>
      <c r="K178" s="25"/>
      <c r="L178" s="25"/>
      <c r="M178" s="25"/>
      <c r="N178" s="25"/>
      <c r="O178" s="25"/>
      <c r="P178" s="10"/>
      <c r="Q178" s="12"/>
      <c r="R178" s="13"/>
      <c r="S178" s="43" t="str">
        <f t="shared" si="73"/>
        <v/>
      </c>
      <c r="T178" s="17"/>
      <c r="U178" s="10"/>
      <c r="V178" s="15"/>
      <c r="W178" s="16"/>
      <c r="X178" s="43" t="str">
        <f t="shared" si="74"/>
        <v/>
      </c>
      <c r="Y178" s="10"/>
      <c r="Z178" s="203"/>
    </row>
    <row r="179" spans="1:29" ht="18" hidden="1" customHeight="1">
      <c r="A179" s="266"/>
      <c r="B179" s="35" t="s">
        <v>123</v>
      </c>
      <c r="C179" s="31"/>
      <c r="D179" s="31"/>
      <c r="E179" s="31"/>
      <c r="F179" s="31"/>
      <c r="G179" s="31"/>
      <c r="H179" s="31"/>
      <c r="I179" s="31"/>
      <c r="J179" s="31"/>
      <c r="K179" s="31"/>
      <c r="L179" s="31"/>
      <c r="M179" s="31"/>
      <c r="N179" s="31"/>
      <c r="O179" s="31"/>
      <c r="P179" s="10"/>
      <c r="Q179" s="12"/>
      <c r="R179" s="13"/>
      <c r="S179" s="43" t="str">
        <f t="shared" si="73"/>
        <v/>
      </c>
      <c r="T179" s="17"/>
      <c r="U179" s="10"/>
      <c r="V179" s="15"/>
      <c r="W179" s="16"/>
      <c r="X179" s="43" t="str">
        <f t="shared" si="74"/>
        <v/>
      </c>
      <c r="Y179" s="10"/>
      <c r="Z179" s="203"/>
    </row>
    <row r="180" spans="1:29" ht="18" hidden="1" customHeight="1">
      <c r="A180" s="266"/>
      <c r="B180" s="35" t="s">
        <v>124</v>
      </c>
      <c r="C180" s="25"/>
      <c r="D180" s="25"/>
      <c r="E180" s="25"/>
      <c r="F180" s="25"/>
      <c r="G180" s="25"/>
      <c r="H180" s="25"/>
      <c r="I180" s="25"/>
      <c r="J180" s="25"/>
      <c r="K180" s="25"/>
      <c r="L180" s="25"/>
      <c r="M180" s="25"/>
      <c r="N180" s="25"/>
      <c r="O180" s="25"/>
      <c r="P180" s="10"/>
      <c r="Q180" s="12"/>
      <c r="R180" s="13"/>
      <c r="S180" s="43" t="str">
        <f t="shared" si="73"/>
        <v/>
      </c>
      <c r="T180" s="17"/>
      <c r="U180" s="10"/>
      <c r="V180" s="15"/>
      <c r="W180" s="16"/>
      <c r="X180" s="43" t="str">
        <f t="shared" si="74"/>
        <v/>
      </c>
      <c r="Y180" s="10"/>
      <c r="Z180" s="203"/>
    </row>
    <row r="181" spans="1:29" ht="18" hidden="1" customHeight="1">
      <c r="A181" s="266"/>
      <c r="B181" s="35" t="s">
        <v>125</v>
      </c>
      <c r="C181" s="25"/>
      <c r="D181" s="25"/>
      <c r="E181" s="25"/>
      <c r="F181" s="25"/>
      <c r="G181" s="25"/>
      <c r="H181" s="25"/>
      <c r="I181" s="25"/>
      <c r="J181" s="25"/>
      <c r="K181" s="25"/>
      <c r="L181" s="25"/>
      <c r="M181" s="25"/>
      <c r="N181" s="25"/>
      <c r="O181" s="25"/>
      <c r="P181" s="10"/>
      <c r="Q181" s="12"/>
      <c r="R181" s="13"/>
      <c r="S181" s="43" t="str">
        <f t="shared" si="73"/>
        <v/>
      </c>
      <c r="T181" s="17"/>
      <c r="U181" s="10"/>
      <c r="V181" s="15"/>
      <c r="W181" s="16"/>
      <c r="X181" s="43" t="str">
        <f t="shared" si="74"/>
        <v/>
      </c>
      <c r="Y181" s="10"/>
      <c r="Z181" s="203"/>
    </row>
    <row r="182" spans="1:29" ht="20.100000000000001" hidden="1" customHeight="1">
      <c r="A182" s="266"/>
      <c r="B182" s="35" t="s">
        <v>126</v>
      </c>
      <c r="C182" s="10"/>
      <c r="D182" s="10"/>
      <c r="E182" s="10"/>
      <c r="F182" s="10"/>
      <c r="G182" s="10"/>
      <c r="H182" s="10"/>
      <c r="I182" s="10"/>
      <c r="J182" s="10"/>
      <c r="K182" s="10"/>
      <c r="L182" s="10"/>
      <c r="M182" s="10"/>
      <c r="N182" s="10"/>
      <c r="O182" s="10"/>
      <c r="P182" s="10"/>
      <c r="Q182" s="12"/>
      <c r="R182" s="13"/>
      <c r="S182" s="43" t="str">
        <f t="shared" si="73"/>
        <v/>
      </c>
      <c r="T182" s="17"/>
      <c r="U182" s="10"/>
      <c r="V182" s="15"/>
      <c r="W182" s="16"/>
      <c r="X182" s="43" t="str">
        <f t="shared" si="74"/>
        <v/>
      </c>
      <c r="Y182" s="10"/>
      <c r="Z182" s="203"/>
    </row>
    <row r="183" spans="1:29" ht="18" hidden="1" customHeight="1">
      <c r="A183" s="266"/>
      <c r="B183" s="35" t="s">
        <v>127</v>
      </c>
      <c r="C183" s="18"/>
      <c r="D183" s="18"/>
      <c r="E183" s="18"/>
      <c r="F183" s="18"/>
      <c r="G183" s="18"/>
      <c r="H183" s="18"/>
      <c r="I183" s="18"/>
      <c r="J183" s="18"/>
      <c r="K183" s="18"/>
      <c r="L183" s="18"/>
      <c r="M183" s="18"/>
      <c r="N183" s="18"/>
      <c r="O183" s="18"/>
      <c r="P183" s="10"/>
      <c r="Q183" s="12"/>
      <c r="R183" s="13"/>
      <c r="S183" s="43" t="str">
        <f t="shared" si="73"/>
        <v/>
      </c>
      <c r="T183" s="17"/>
      <c r="U183" s="10"/>
      <c r="V183" s="15"/>
      <c r="W183" s="16"/>
      <c r="X183" s="43" t="str">
        <f t="shared" si="74"/>
        <v/>
      </c>
      <c r="Y183" s="10"/>
      <c r="Z183" s="203"/>
    </row>
    <row r="184" spans="1:29" ht="18" hidden="1" customHeight="1">
      <c r="A184" s="266"/>
      <c r="B184" s="35" t="s">
        <v>128</v>
      </c>
      <c r="C184" s="18"/>
      <c r="D184" s="18"/>
      <c r="E184" s="18"/>
      <c r="F184" s="18"/>
      <c r="G184" s="18"/>
      <c r="H184" s="18"/>
      <c r="I184" s="18"/>
      <c r="J184" s="18"/>
      <c r="K184" s="18"/>
      <c r="L184" s="18"/>
      <c r="M184" s="18"/>
      <c r="N184" s="18"/>
      <c r="O184" s="18"/>
      <c r="P184" s="10"/>
      <c r="Q184" s="12"/>
      <c r="R184" s="13"/>
      <c r="S184" s="43" t="str">
        <f t="shared" si="73"/>
        <v/>
      </c>
      <c r="T184" s="17"/>
      <c r="U184" s="10"/>
      <c r="V184" s="15"/>
      <c r="W184" s="16"/>
      <c r="X184" s="43" t="str">
        <f t="shared" si="74"/>
        <v/>
      </c>
      <c r="Y184" s="10"/>
      <c r="Z184" s="203"/>
    </row>
    <row r="185" spans="1:29" ht="18" hidden="1" customHeight="1">
      <c r="A185" s="266"/>
      <c r="B185" s="35" t="s">
        <v>129</v>
      </c>
      <c r="C185" s="18"/>
      <c r="D185" s="18"/>
      <c r="E185" s="18"/>
      <c r="F185" s="18"/>
      <c r="G185" s="18"/>
      <c r="H185" s="18"/>
      <c r="I185" s="18"/>
      <c r="J185" s="18"/>
      <c r="K185" s="18"/>
      <c r="L185" s="18"/>
      <c r="M185" s="18"/>
      <c r="N185" s="18"/>
      <c r="O185" s="18"/>
      <c r="P185" s="10"/>
      <c r="Q185" s="12"/>
      <c r="R185" s="13"/>
      <c r="S185" s="43" t="str">
        <f t="shared" si="73"/>
        <v/>
      </c>
      <c r="T185" s="17"/>
      <c r="U185" s="10"/>
      <c r="V185" s="15"/>
      <c r="W185" s="16"/>
      <c r="X185" s="43" t="str">
        <f t="shared" si="74"/>
        <v/>
      </c>
      <c r="Y185" s="10"/>
      <c r="Z185" s="203"/>
    </row>
    <row r="186" spans="1:29" ht="18" hidden="1" customHeight="1">
      <c r="A186" s="266"/>
      <c r="B186" s="35" t="s">
        <v>130</v>
      </c>
      <c r="C186" s="18"/>
      <c r="D186" s="18"/>
      <c r="E186" s="18"/>
      <c r="F186" s="18"/>
      <c r="G186" s="18"/>
      <c r="H186" s="18"/>
      <c r="I186" s="18"/>
      <c r="J186" s="18"/>
      <c r="K186" s="18"/>
      <c r="L186" s="18"/>
      <c r="M186" s="18"/>
      <c r="N186" s="18"/>
      <c r="O186" s="18"/>
      <c r="P186" s="10"/>
      <c r="Q186" s="12"/>
      <c r="R186" s="13"/>
      <c r="S186" s="43" t="str">
        <f t="shared" si="73"/>
        <v/>
      </c>
      <c r="T186" s="17"/>
      <c r="U186" s="10"/>
      <c r="V186" s="15"/>
      <c r="W186" s="16"/>
      <c r="X186" s="43" t="str">
        <f t="shared" si="74"/>
        <v/>
      </c>
      <c r="Y186" s="10"/>
      <c r="Z186" s="203"/>
    </row>
    <row r="187" spans="1:29" ht="18" hidden="1" customHeight="1">
      <c r="A187" s="266"/>
      <c r="B187" s="35"/>
      <c r="C187" s="33">
        <f>Plan!B27</f>
        <v>0</v>
      </c>
      <c r="D187" s="123"/>
      <c r="E187" s="123"/>
      <c r="F187" s="123"/>
      <c r="G187" s="123"/>
      <c r="H187" s="123"/>
      <c r="I187" s="123"/>
      <c r="J187" s="123"/>
      <c r="K187" s="123"/>
      <c r="L187" s="123"/>
      <c r="M187" s="123"/>
      <c r="N187" s="123"/>
      <c r="O187" s="123"/>
      <c r="P187" s="263"/>
      <c r="Q187" s="263"/>
      <c r="R187" s="263"/>
      <c r="S187" s="263"/>
      <c r="T187" s="263"/>
      <c r="U187" s="263"/>
      <c r="V187" s="263"/>
      <c r="W187" s="263"/>
      <c r="X187" s="263"/>
      <c r="Y187" s="264"/>
      <c r="Z187" s="204"/>
      <c r="AB187" s="50">
        <f>SUM(Q188:Q197)</f>
        <v>0</v>
      </c>
      <c r="AC187" s="50">
        <f>SUM(R188:R197)</f>
        <v>0</v>
      </c>
    </row>
    <row r="188" spans="1:29" ht="14.25" hidden="1" thickTop="1" thickBot="1">
      <c r="A188" s="266"/>
      <c r="B188" s="35" t="s">
        <v>169</v>
      </c>
      <c r="C188" s="34"/>
      <c r="D188" s="34"/>
      <c r="E188" s="34"/>
      <c r="F188" s="34"/>
      <c r="G188" s="34"/>
      <c r="H188" s="34"/>
      <c r="I188" s="34"/>
      <c r="J188" s="34"/>
      <c r="K188" s="34"/>
      <c r="L188" s="34"/>
      <c r="M188" s="34"/>
      <c r="N188" s="34"/>
      <c r="O188" s="34"/>
      <c r="P188" s="10"/>
      <c r="Q188" s="12"/>
      <c r="R188" s="13"/>
      <c r="S188" s="43" t="str">
        <f t="shared" ref="S188:S197" si="75">IF(Q188="","",R188/Q188*100)</f>
        <v/>
      </c>
      <c r="T188" s="17"/>
      <c r="U188" s="10"/>
      <c r="V188" s="15"/>
      <c r="W188" s="16"/>
      <c r="X188" s="43" t="str">
        <f t="shared" ref="X188:X197" si="76">IF(V188="","",W188/V188*100)</f>
        <v/>
      </c>
      <c r="Y188" s="10"/>
      <c r="Z188" s="203"/>
    </row>
    <row r="189" spans="1:29" ht="18" hidden="1" customHeight="1">
      <c r="A189" s="266"/>
      <c r="B189" s="35" t="s">
        <v>170</v>
      </c>
      <c r="C189" s="34"/>
      <c r="D189" s="34"/>
      <c r="E189" s="34"/>
      <c r="F189" s="34"/>
      <c r="G189" s="34"/>
      <c r="H189" s="34"/>
      <c r="I189" s="34"/>
      <c r="J189" s="34"/>
      <c r="K189" s="34"/>
      <c r="L189" s="34"/>
      <c r="M189" s="34"/>
      <c r="N189" s="34"/>
      <c r="O189" s="34"/>
      <c r="P189" s="10"/>
      <c r="Q189" s="12"/>
      <c r="R189" s="13"/>
      <c r="S189" s="43" t="str">
        <f t="shared" si="75"/>
        <v/>
      </c>
      <c r="T189" s="17"/>
      <c r="U189" s="10"/>
      <c r="V189" s="15"/>
      <c r="W189" s="16"/>
      <c r="X189" s="43" t="str">
        <f t="shared" si="76"/>
        <v/>
      </c>
      <c r="Y189" s="10"/>
      <c r="Z189" s="203"/>
    </row>
    <row r="190" spans="1:29" ht="14.25" hidden="1" thickTop="1" thickBot="1">
      <c r="A190" s="266"/>
      <c r="B190" s="35" t="s">
        <v>171</v>
      </c>
      <c r="C190" s="34"/>
      <c r="D190" s="34"/>
      <c r="E190" s="34"/>
      <c r="F190" s="34"/>
      <c r="G190" s="34"/>
      <c r="H190" s="34"/>
      <c r="I190" s="34"/>
      <c r="J190" s="34"/>
      <c r="K190" s="34"/>
      <c r="L190" s="34"/>
      <c r="M190" s="34"/>
      <c r="N190" s="34"/>
      <c r="O190" s="34"/>
      <c r="P190" s="10"/>
      <c r="Q190" s="12"/>
      <c r="R190" s="13"/>
      <c r="S190" s="43" t="str">
        <f t="shared" si="75"/>
        <v/>
      </c>
      <c r="T190" s="17"/>
      <c r="U190" s="10"/>
      <c r="V190" s="15"/>
      <c r="W190" s="16"/>
      <c r="X190" s="43" t="str">
        <f t="shared" si="76"/>
        <v/>
      </c>
      <c r="Y190" s="10"/>
      <c r="Z190" s="203"/>
    </row>
    <row r="191" spans="1:29" ht="18" hidden="1" customHeight="1">
      <c r="A191" s="266"/>
      <c r="B191" s="35" t="s">
        <v>172</v>
      </c>
      <c r="C191" s="25"/>
      <c r="D191" s="25"/>
      <c r="E191" s="25"/>
      <c r="F191" s="25"/>
      <c r="G191" s="25"/>
      <c r="H191" s="25"/>
      <c r="I191" s="25"/>
      <c r="J191" s="25"/>
      <c r="K191" s="25"/>
      <c r="L191" s="25"/>
      <c r="M191" s="25"/>
      <c r="N191" s="25"/>
      <c r="O191" s="25"/>
      <c r="P191" s="10"/>
      <c r="Q191" s="12"/>
      <c r="R191" s="13"/>
      <c r="S191" s="43" t="str">
        <f t="shared" si="75"/>
        <v/>
      </c>
      <c r="T191" s="17"/>
      <c r="U191" s="10"/>
      <c r="V191" s="15"/>
      <c r="W191" s="16"/>
      <c r="X191" s="43" t="str">
        <f t="shared" si="76"/>
        <v/>
      </c>
      <c r="Y191" s="10"/>
      <c r="Z191" s="203"/>
    </row>
    <row r="192" spans="1:29" ht="18" hidden="1" customHeight="1">
      <c r="A192" s="266"/>
      <c r="B192" s="35" t="s">
        <v>173</v>
      </c>
      <c r="C192" s="25"/>
      <c r="D192" s="25"/>
      <c r="E192" s="25"/>
      <c r="F192" s="25"/>
      <c r="G192" s="25"/>
      <c r="H192" s="25"/>
      <c r="I192" s="25"/>
      <c r="J192" s="25"/>
      <c r="K192" s="25"/>
      <c r="L192" s="25"/>
      <c r="M192" s="25"/>
      <c r="N192" s="25"/>
      <c r="O192" s="25"/>
      <c r="P192" s="10"/>
      <c r="Q192" s="12"/>
      <c r="R192" s="13"/>
      <c r="S192" s="43" t="str">
        <f t="shared" si="75"/>
        <v/>
      </c>
      <c r="T192" s="17"/>
      <c r="U192" s="10"/>
      <c r="V192" s="15"/>
      <c r="W192" s="16"/>
      <c r="X192" s="43" t="str">
        <f t="shared" si="76"/>
        <v/>
      </c>
      <c r="Y192" s="10"/>
      <c r="Z192" s="203"/>
    </row>
    <row r="193" spans="1:29" ht="20.100000000000001" hidden="1" customHeight="1">
      <c r="A193" s="266"/>
      <c r="B193" s="35" t="s">
        <v>174</v>
      </c>
      <c r="C193" s="10"/>
      <c r="D193" s="10"/>
      <c r="E193" s="10"/>
      <c r="F193" s="10"/>
      <c r="G193" s="10"/>
      <c r="H193" s="10"/>
      <c r="I193" s="10"/>
      <c r="J193" s="10"/>
      <c r="K193" s="10"/>
      <c r="L193" s="10"/>
      <c r="M193" s="10"/>
      <c r="N193" s="10"/>
      <c r="O193" s="10"/>
      <c r="P193" s="10"/>
      <c r="Q193" s="12"/>
      <c r="R193" s="13"/>
      <c r="S193" s="43" t="str">
        <f t="shared" si="75"/>
        <v/>
      </c>
      <c r="T193" s="17"/>
      <c r="U193" s="10"/>
      <c r="V193" s="15"/>
      <c r="W193" s="16"/>
      <c r="X193" s="43" t="str">
        <f t="shared" si="76"/>
        <v/>
      </c>
      <c r="Y193" s="10"/>
      <c r="Z193" s="203"/>
    </row>
    <row r="194" spans="1:29" ht="18" hidden="1" customHeight="1">
      <c r="A194" s="266"/>
      <c r="B194" s="35" t="s">
        <v>175</v>
      </c>
      <c r="C194" s="18"/>
      <c r="D194" s="18"/>
      <c r="E194" s="18"/>
      <c r="F194" s="18"/>
      <c r="G194" s="18"/>
      <c r="H194" s="18"/>
      <c r="I194" s="18"/>
      <c r="J194" s="18"/>
      <c r="K194" s="18"/>
      <c r="L194" s="18"/>
      <c r="M194" s="18"/>
      <c r="N194" s="18"/>
      <c r="O194" s="18"/>
      <c r="P194" s="10"/>
      <c r="Q194" s="12"/>
      <c r="R194" s="13"/>
      <c r="S194" s="43" t="str">
        <f t="shared" si="75"/>
        <v/>
      </c>
      <c r="T194" s="17"/>
      <c r="U194" s="10"/>
      <c r="V194" s="15"/>
      <c r="W194" s="16"/>
      <c r="X194" s="43" t="str">
        <f t="shared" si="76"/>
        <v/>
      </c>
      <c r="Y194" s="10"/>
      <c r="Z194" s="203"/>
    </row>
    <row r="195" spans="1:29" ht="18" hidden="1" customHeight="1">
      <c r="A195" s="266"/>
      <c r="B195" s="35" t="s">
        <v>176</v>
      </c>
      <c r="C195" s="18"/>
      <c r="D195" s="18"/>
      <c r="E195" s="18"/>
      <c r="F195" s="18"/>
      <c r="G195" s="18"/>
      <c r="H195" s="18"/>
      <c r="I195" s="18"/>
      <c r="J195" s="18"/>
      <c r="K195" s="18"/>
      <c r="L195" s="18"/>
      <c r="M195" s="18"/>
      <c r="N195" s="18"/>
      <c r="O195" s="18"/>
      <c r="P195" s="10"/>
      <c r="Q195" s="12"/>
      <c r="R195" s="13"/>
      <c r="S195" s="43" t="str">
        <f t="shared" si="75"/>
        <v/>
      </c>
      <c r="T195" s="17"/>
      <c r="U195" s="10"/>
      <c r="V195" s="15"/>
      <c r="W195" s="16"/>
      <c r="X195" s="43" t="str">
        <f t="shared" si="76"/>
        <v/>
      </c>
      <c r="Y195" s="10"/>
      <c r="Z195" s="203"/>
    </row>
    <row r="196" spans="1:29" ht="18" hidden="1" customHeight="1">
      <c r="A196" s="266"/>
      <c r="B196" s="35" t="s">
        <v>177</v>
      </c>
      <c r="C196" s="18"/>
      <c r="D196" s="18"/>
      <c r="E196" s="18"/>
      <c r="F196" s="18"/>
      <c r="G196" s="18"/>
      <c r="H196" s="18"/>
      <c r="I196" s="18"/>
      <c r="J196" s="18"/>
      <c r="K196" s="18"/>
      <c r="L196" s="18"/>
      <c r="M196" s="18"/>
      <c r="N196" s="18"/>
      <c r="O196" s="18"/>
      <c r="P196" s="10"/>
      <c r="Q196" s="12"/>
      <c r="R196" s="13"/>
      <c r="S196" s="43" t="str">
        <f t="shared" si="75"/>
        <v/>
      </c>
      <c r="T196" s="17"/>
      <c r="U196" s="10"/>
      <c r="V196" s="15"/>
      <c r="W196" s="16"/>
      <c r="X196" s="43" t="str">
        <f t="shared" si="76"/>
        <v/>
      </c>
      <c r="Y196" s="10"/>
      <c r="Z196" s="203"/>
    </row>
    <row r="197" spans="1:29" ht="18" hidden="1" customHeight="1">
      <c r="A197" s="266"/>
      <c r="B197" s="35" t="s">
        <v>178</v>
      </c>
      <c r="C197" s="18"/>
      <c r="D197" s="18"/>
      <c r="E197" s="18"/>
      <c r="F197" s="18"/>
      <c r="G197" s="18"/>
      <c r="H197" s="18"/>
      <c r="I197" s="18"/>
      <c r="J197" s="18"/>
      <c r="K197" s="18"/>
      <c r="L197" s="18"/>
      <c r="M197" s="18"/>
      <c r="N197" s="18"/>
      <c r="O197" s="18"/>
      <c r="P197" s="10"/>
      <c r="Q197" s="12"/>
      <c r="R197" s="13"/>
      <c r="S197" s="43" t="str">
        <f t="shared" si="75"/>
        <v/>
      </c>
      <c r="T197" s="17"/>
      <c r="U197" s="10"/>
      <c r="V197" s="15"/>
      <c r="W197" s="16"/>
      <c r="X197" s="43" t="str">
        <f t="shared" si="76"/>
        <v/>
      </c>
      <c r="Y197" s="10"/>
      <c r="Z197" s="203"/>
    </row>
    <row r="198" spans="1:29" ht="14.25" thickTop="1" thickBot="1"/>
    <row r="199" spans="1:29" ht="14.25" thickTop="1" thickBot="1">
      <c r="Q199" s="26"/>
      <c r="R199" s="112"/>
      <c r="S199" s="26"/>
      <c r="AB199" s="190">
        <f>SUM(AB2:AB198)</f>
        <v>89000</v>
      </c>
      <c r="AC199" s="190">
        <f>SUM(AC2:AC198)</f>
        <v>0</v>
      </c>
    </row>
    <row r="200" spans="1:29" ht="13.5" thickTop="1">
      <c r="Q200" s="26"/>
      <c r="R200" s="112"/>
      <c r="S200" s="26"/>
    </row>
    <row r="203" spans="1:29">
      <c r="B203" s="41"/>
      <c r="C203" s="7"/>
      <c r="D203" s="7"/>
      <c r="E203" s="7"/>
      <c r="F203" s="7"/>
      <c r="G203" s="7"/>
      <c r="H203" s="7"/>
      <c r="I203" s="7"/>
      <c r="J203" s="7"/>
      <c r="K203" s="7"/>
      <c r="L203" s="7"/>
      <c r="M203" s="7"/>
      <c r="N203" s="7"/>
      <c r="O203" s="7"/>
      <c r="P203" s="7"/>
      <c r="Q203" s="7"/>
      <c r="R203" s="113"/>
      <c r="S203" s="7"/>
      <c r="T203" s="7"/>
      <c r="U203" s="7"/>
      <c r="V203" s="42"/>
      <c r="W203" s="113"/>
      <c r="X203" s="7"/>
      <c r="Y203" s="7"/>
      <c r="Z203" s="7"/>
      <c r="AB203" s="47"/>
      <c r="AC203" s="47"/>
    </row>
    <row r="204" spans="1:29">
      <c r="B204" s="41"/>
      <c r="C204" s="7"/>
      <c r="D204" s="7"/>
      <c r="E204" s="7"/>
      <c r="F204" s="7"/>
      <c r="G204" s="7"/>
      <c r="H204" s="7"/>
      <c r="I204" s="7"/>
      <c r="J204" s="7"/>
      <c r="K204" s="7"/>
      <c r="L204" s="7"/>
      <c r="M204" s="7"/>
      <c r="N204" s="7"/>
      <c r="O204" s="7"/>
      <c r="P204" s="7"/>
      <c r="Q204" s="7"/>
      <c r="R204" s="113"/>
      <c r="S204" s="7"/>
      <c r="T204" s="7"/>
      <c r="U204" s="7"/>
      <c r="V204" s="42"/>
      <c r="W204" s="113"/>
      <c r="X204" s="7"/>
      <c r="Y204" s="7"/>
      <c r="Z204" s="7"/>
      <c r="AB204" s="47"/>
      <c r="AC204" s="47"/>
    </row>
    <row r="205" spans="1:29">
      <c r="B205" s="41"/>
      <c r="C205" s="7"/>
      <c r="D205" s="7"/>
      <c r="E205" s="7"/>
      <c r="F205" s="7"/>
      <c r="G205" s="7"/>
      <c r="H205" s="7"/>
      <c r="I205" s="7"/>
      <c r="J205" s="7"/>
      <c r="K205" s="7"/>
      <c r="L205" s="7"/>
      <c r="M205" s="7"/>
      <c r="N205" s="7"/>
      <c r="O205" s="7"/>
      <c r="P205" s="7"/>
      <c r="Q205" s="7"/>
      <c r="R205" s="113"/>
      <c r="S205" s="7"/>
      <c r="T205" s="7"/>
      <c r="U205" s="7"/>
      <c r="V205" s="42"/>
      <c r="W205" s="113"/>
      <c r="X205" s="7"/>
      <c r="Y205" s="7"/>
      <c r="Z205" s="7"/>
      <c r="AB205" s="47"/>
      <c r="AC205" s="47"/>
    </row>
    <row r="206" spans="1:29">
      <c r="B206" s="41"/>
      <c r="C206" s="7"/>
      <c r="D206" s="7"/>
      <c r="E206" s="7"/>
      <c r="F206" s="7"/>
      <c r="G206" s="7"/>
      <c r="H206" s="7"/>
      <c r="I206" s="7"/>
      <c r="J206" s="7"/>
      <c r="K206" s="7"/>
      <c r="L206" s="7"/>
      <c r="M206" s="7"/>
      <c r="N206" s="7"/>
      <c r="O206" s="7"/>
      <c r="P206" s="7"/>
      <c r="Q206" s="7"/>
      <c r="R206" s="113"/>
      <c r="S206" s="7"/>
      <c r="T206" s="7"/>
      <c r="U206" s="7"/>
      <c r="V206" s="42"/>
      <c r="W206" s="113"/>
      <c r="X206" s="7"/>
      <c r="Y206" s="7"/>
      <c r="Z206" s="7"/>
      <c r="AB206" s="47"/>
      <c r="AC206" s="47"/>
    </row>
    <row r="207" spans="1:29">
      <c r="B207" s="41"/>
      <c r="C207" s="7"/>
      <c r="D207" s="7"/>
      <c r="E207" s="7"/>
      <c r="F207" s="7"/>
      <c r="G207" s="7"/>
      <c r="H207" s="7"/>
      <c r="I207" s="7"/>
      <c r="J207" s="7"/>
      <c r="K207" s="7"/>
      <c r="L207" s="7"/>
      <c r="M207" s="7"/>
      <c r="N207" s="7"/>
      <c r="O207" s="7"/>
      <c r="P207" s="7"/>
      <c r="Q207" s="7"/>
      <c r="R207" s="113"/>
      <c r="S207" s="7"/>
      <c r="T207" s="7"/>
      <c r="U207" s="7"/>
      <c r="V207" s="42"/>
      <c r="W207" s="113"/>
      <c r="X207" s="7"/>
      <c r="Y207" s="7"/>
      <c r="Z207" s="7"/>
      <c r="AB207" s="47"/>
      <c r="AC207" s="47"/>
    </row>
    <row r="208" spans="1:29">
      <c r="B208" s="41"/>
      <c r="C208" s="7"/>
      <c r="D208" s="7"/>
      <c r="E208" s="7"/>
      <c r="F208" s="7"/>
      <c r="G208" s="7"/>
      <c r="H208" s="7"/>
      <c r="I208" s="7"/>
      <c r="J208" s="7"/>
      <c r="K208" s="7"/>
      <c r="L208" s="7"/>
      <c r="M208" s="7"/>
      <c r="N208" s="7"/>
      <c r="O208" s="7"/>
      <c r="P208" s="7"/>
      <c r="Q208" s="7"/>
      <c r="R208" s="113"/>
      <c r="S208" s="7"/>
      <c r="T208" s="7"/>
      <c r="U208" s="7"/>
      <c r="V208" s="42"/>
      <c r="W208" s="113"/>
      <c r="X208" s="7"/>
      <c r="Y208" s="7"/>
      <c r="Z208" s="7"/>
      <c r="AB208" s="47"/>
      <c r="AC208" s="47"/>
    </row>
    <row r="209" spans="2:29">
      <c r="B209" s="41"/>
      <c r="C209" s="7"/>
      <c r="D209" s="7"/>
      <c r="E209" s="7"/>
      <c r="F209" s="7"/>
      <c r="G209" s="7"/>
      <c r="H209" s="7"/>
      <c r="I209" s="7"/>
      <c r="J209" s="7"/>
      <c r="K209" s="7"/>
      <c r="L209" s="7"/>
      <c r="M209" s="7"/>
      <c r="N209" s="7"/>
      <c r="O209" s="7"/>
      <c r="P209" s="7"/>
      <c r="Q209" s="7"/>
      <c r="R209" s="113"/>
      <c r="S209" s="7"/>
      <c r="T209" s="7"/>
      <c r="U209" s="7"/>
      <c r="V209" s="42"/>
      <c r="W209" s="113"/>
      <c r="X209" s="7"/>
      <c r="Y209" s="7"/>
      <c r="Z209" s="7"/>
      <c r="AB209" s="47"/>
      <c r="AC209" s="47"/>
    </row>
    <row r="210" spans="2:29">
      <c r="B210" s="41"/>
      <c r="C210" s="7"/>
      <c r="D210" s="7"/>
      <c r="E210" s="7"/>
      <c r="F210" s="7"/>
      <c r="G210" s="7"/>
      <c r="H210" s="7"/>
      <c r="I210" s="7"/>
      <c r="J210" s="7"/>
      <c r="K210" s="7"/>
      <c r="L210" s="7"/>
      <c r="M210" s="7"/>
      <c r="N210" s="7"/>
      <c r="O210" s="7"/>
      <c r="P210" s="7"/>
      <c r="Q210" s="7"/>
      <c r="R210" s="113"/>
      <c r="S210" s="7"/>
      <c r="T210" s="7"/>
      <c r="U210" s="7"/>
      <c r="V210" s="42"/>
      <c r="W210" s="113"/>
      <c r="X210" s="7"/>
      <c r="Y210" s="7"/>
      <c r="Z210" s="7"/>
      <c r="AB210" s="47"/>
      <c r="AC210" s="47"/>
    </row>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71" s="7" customFormat="1"/>
    <row r="372" s="7" customFormat="1"/>
    <row r="373" s="7" customFormat="1"/>
    <row r="374" s="7" customFormat="1"/>
    <row r="375" s="7" customFormat="1"/>
    <row r="376" s="7" customFormat="1"/>
    <row r="377" s="7" customFormat="1"/>
    <row r="378" s="7" customFormat="1"/>
  </sheetData>
  <mergeCells count="26">
    <mergeCell ref="A2:A60"/>
    <mergeCell ref="P9:Y9"/>
    <mergeCell ref="P19:Y19"/>
    <mergeCell ref="P71:Y71"/>
    <mergeCell ref="P76:Y76"/>
    <mergeCell ref="P25:Y25"/>
    <mergeCell ref="P32:Y32"/>
    <mergeCell ref="P38:Y38"/>
    <mergeCell ref="P49:Y49"/>
    <mergeCell ref="P55:Y55"/>
    <mergeCell ref="A146:A197"/>
    <mergeCell ref="P146:Y146"/>
    <mergeCell ref="P82:Y82"/>
    <mergeCell ref="P103:Y103"/>
    <mergeCell ref="A61:A145"/>
    <mergeCell ref="P61:Y61"/>
    <mergeCell ref="P66:Y66"/>
    <mergeCell ref="P87:Y87"/>
    <mergeCell ref="P119:Y119"/>
    <mergeCell ref="P135:Y135"/>
    <mergeCell ref="P187:Y187"/>
    <mergeCell ref="P152:Y152"/>
    <mergeCell ref="P157:Y157"/>
    <mergeCell ref="P163:Y163"/>
    <mergeCell ref="P169:Y169"/>
    <mergeCell ref="P176:Y176"/>
  </mergeCells>
  <pageMargins left="0.11811023622047245" right="0.11811023622047245" top="0.15748031496062992" bottom="0.15748031496062992" header="0.11811023622047245" footer="0.11811023622047245"/>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1"/>
  <sheetViews>
    <sheetView zoomScaleNormal="100" workbookViewId="0">
      <selection activeCell="T12" sqref="T12"/>
    </sheetView>
  </sheetViews>
  <sheetFormatPr defaultColWidth="10.875" defaultRowHeight="12.75"/>
  <cols>
    <col min="1" max="1" width="4.125" style="7" customWidth="1"/>
    <col min="2" max="2" width="6" style="37" bestFit="1" customWidth="1"/>
    <col min="3" max="3" width="64.625" style="26" customWidth="1"/>
    <col min="4" max="15" width="2.125" style="26" customWidth="1"/>
    <col min="16" max="16" width="11.625" style="26" customWidth="1"/>
    <col min="17" max="17" width="7.875" style="38" bestFit="1" customWidth="1"/>
    <col min="18" max="18" width="8.125" style="111" bestFit="1" customWidth="1"/>
    <col min="19" max="19" width="7.875" style="38" bestFit="1" customWidth="1"/>
    <col min="20" max="20" width="8.375" style="39" bestFit="1" customWidth="1"/>
    <col min="21" max="21" width="16.875" style="26" customWidth="1"/>
    <col min="22" max="22" width="7" style="40" customWidth="1"/>
    <col min="23" max="23" width="6.375" style="112" customWidth="1"/>
    <col min="24" max="24" width="7" style="26" bestFit="1" customWidth="1"/>
    <col min="25" max="25" width="25.625" style="26" customWidth="1"/>
    <col min="26" max="26" width="19.875" style="26" customWidth="1"/>
    <col min="27" max="27" width="3.5" style="7" customWidth="1"/>
    <col min="28" max="29" width="12.875" style="45" bestFit="1" customWidth="1"/>
    <col min="30" max="16384" width="10.875" style="7"/>
  </cols>
  <sheetData>
    <row r="1" spans="1:29" ht="27" thickTop="1" thickBot="1">
      <c r="A1" s="1"/>
      <c r="B1" s="2"/>
      <c r="C1" s="3" t="s">
        <v>3</v>
      </c>
      <c r="D1" s="124" t="s">
        <v>179</v>
      </c>
      <c r="E1" s="124" t="s">
        <v>180</v>
      </c>
      <c r="F1" s="124" t="s">
        <v>181</v>
      </c>
      <c r="G1" s="124" t="s">
        <v>182</v>
      </c>
      <c r="H1" s="124" t="s">
        <v>181</v>
      </c>
      <c r="I1" s="124" t="s">
        <v>183</v>
      </c>
      <c r="J1" s="124" t="s">
        <v>184</v>
      </c>
      <c r="K1" s="124" t="s">
        <v>185</v>
      </c>
      <c r="L1" s="124" t="s">
        <v>186</v>
      </c>
      <c r="M1" s="124" t="s">
        <v>186</v>
      </c>
      <c r="N1" s="124" t="s">
        <v>187</v>
      </c>
      <c r="O1" s="124" t="s">
        <v>185</v>
      </c>
      <c r="P1" s="3" t="s">
        <v>4</v>
      </c>
      <c r="Q1" s="4" t="s">
        <v>9</v>
      </c>
      <c r="R1" s="109" t="s">
        <v>10</v>
      </c>
      <c r="S1" s="4" t="s">
        <v>11</v>
      </c>
      <c r="T1" s="5" t="s">
        <v>5</v>
      </c>
      <c r="U1" s="3" t="s">
        <v>20</v>
      </c>
      <c r="V1" s="6" t="s">
        <v>7</v>
      </c>
      <c r="W1" s="114" t="s">
        <v>8</v>
      </c>
      <c r="X1" s="3" t="s">
        <v>6</v>
      </c>
      <c r="Y1" s="3" t="s">
        <v>1</v>
      </c>
      <c r="Z1" s="3" t="s">
        <v>418</v>
      </c>
      <c r="AB1" s="44" t="s">
        <v>12</v>
      </c>
      <c r="AC1" s="44" t="s">
        <v>13</v>
      </c>
    </row>
    <row r="2" spans="1:29" ht="14.25" thickTop="1" thickBot="1">
      <c r="A2" s="267" t="str">
        <f>Plan!B2</f>
        <v>Stratejik Amaç 1. Hopa İçin Değer Yaratmak</v>
      </c>
      <c r="B2" s="8"/>
      <c r="C2" s="9" t="str">
        <f>[1]Plan!B3</f>
        <v xml:space="preserve">Hedef 1.1. Lojistik sektörünün gelişmesi için çalışmalar yapılacaktır. </v>
      </c>
      <c r="D2" s="9"/>
      <c r="E2" s="9"/>
      <c r="F2" s="9"/>
      <c r="G2" s="9"/>
      <c r="H2" s="9"/>
      <c r="I2" s="9"/>
      <c r="J2" s="9"/>
      <c r="K2" s="9"/>
      <c r="L2" s="9"/>
      <c r="M2" s="9"/>
      <c r="N2" s="9"/>
      <c r="O2" s="9"/>
      <c r="P2" s="125"/>
      <c r="Q2" s="125"/>
      <c r="R2" s="125"/>
      <c r="S2" s="125"/>
      <c r="T2" s="125"/>
      <c r="U2" s="125"/>
      <c r="V2" s="125"/>
      <c r="W2" s="125"/>
      <c r="X2" s="125"/>
      <c r="Y2" s="125"/>
      <c r="Z2" s="125"/>
      <c r="AB2" s="187">
        <f>SUM(Q3:Q7)</f>
        <v>22000</v>
      </c>
      <c r="AC2" s="187">
        <f>SUM(R3:R7)</f>
        <v>0</v>
      </c>
    </row>
    <row r="3" spans="1:29" ht="30" customHeight="1" thickTop="1" thickBot="1">
      <c r="A3" s="268"/>
      <c r="B3" s="8" t="s">
        <v>21</v>
      </c>
      <c r="C3" s="18" t="s">
        <v>743</v>
      </c>
      <c r="D3" s="10"/>
      <c r="E3" s="10"/>
      <c r="F3" s="10"/>
      <c r="G3" s="220"/>
      <c r="H3" s="10"/>
      <c r="I3" s="10"/>
      <c r="J3" s="10"/>
      <c r="K3" s="10"/>
      <c r="L3" s="10"/>
      <c r="M3" s="183"/>
      <c r="N3" s="10"/>
      <c r="O3" s="10"/>
      <c r="P3" s="10" t="s">
        <v>517</v>
      </c>
      <c r="Q3" s="12">
        <v>10000</v>
      </c>
      <c r="R3" s="13"/>
      <c r="S3" s="43">
        <f t="shared" ref="S3" si="0">IF(Q3="","",R3/Q3*100)</f>
        <v>0</v>
      </c>
      <c r="T3" s="17" t="s">
        <v>551</v>
      </c>
      <c r="U3" s="10" t="s">
        <v>426</v>
      </c>
      <c r="V3" s="169">
        <v>1</v>
      </c>
      <c r="W3" s="170"/>
      <c r="X3" s="171"/>
      <c r="Y3" s="10"/>
      <c r="Z3" s="10" t="s">
        <v>578</v>
      </c>
    </row>
    <row r="4" spans="1:29" ht="40.5" customHeight="1" thickTop="1" thickBot="1">
      <c r="A4" s="268"/>
      <c r="B4" s="8" t="s">
        <v>22</v>
      </c>
      <c r="C4" s="18" t="s">
        <v>715</v>
      </c>
      <c r="D4" s="18"/>
      <c r="E4" s="18"/>
      <c r="F4" s="18"/>
      <c r="G4" s="18"/>
      <c r="H4" s="18"/>
      <c r="I4" s="18"/>
      <c r="J4" s="18"/>
      <c r="K4" s="18"/>
      <c r="L4" s="18"/>
      <c r="M4" s="184"/>
      <c r="N4" s="184"/>
      <c r="O4" s="184"/>
      <c r="P4" s="10" t="s">
        <v>517</v>
      </c>
      <c r="Q4" s="12"/>
      <c r="R4" s="13"/>
      <c r="S4" s="43"/>
      <c r="T4" s="17"/>
      <c r="U4" s="10" t="s">
        <v>682</v>
      </c>
      <c r="V4" s="169">
        <v>3</v>
      </c>
      <c r="W4" s="170"/>
      <c r="X4" s="171"/>
      <c r="Y4" s="10"/>
      <c r="Z4" s="10" t="s">
        <v>578</v>
      </c>
    </row>
    <row r="5" spans="1:29" ht="39" customHeight="1" thickTop="1" thickBot="1">
      <c r="A5" s="268"/>
      <c r="B5" s="8" t="s">
        <v>23</v>
      </c>
      <c r="C5" s="18" t="s">
        <v>744</v>
      </c>
      <c r="D5" s="18"/>
      <c r="E5" s="18"/>
      <c r="F5" s="184"/>
      <c r="G5" s="18"/>
      <c r="H5" s="18"/>
      <c r="I5" s="183"/>
      <c r="J5" s="220"/>
      <c r="K5" s="220"/>
      <c r="L5" s="220"/>
      <c r="M5" s="18"/>
      <c r="N5" s="18"/>
      <c r="O5" s="221"/>
      <c r="P5" s="10" t="s">
        <v>517</v>
      </c>
      <c r="Q5" s="12">
        <v>2000</v>
      </c>
      <c r="R5" s="13"/>
      <c r="S5" s="43">
        <f t="shared" ref="S5" si="1">IF(Q5="","",R5/Q5*100)</f>
        <v>0</v>
      </c>
      <c r="T5" s="17" t="s">
        <v>554</v>
      </c>
      <c r="U5" s="10" t="s">
        <v>745</v>
      </c>
      <c r="V5" s="169">
        <v>2</v>
      </c>
      <c r="W5" s="170"/>
      <c r="X5" s="171"/>
      <c r="Y5" s="10"/>
      <c r="Z5" s="10" t="s">
        <v>578</v>
      </c>
    </row>
    <row r="6" spans="1:29" ht="37.5" customHeight="1" thickTop="1" thickBot="1">
      <c r="A6" s="268"/>
      <c r="B6" s="8" t="s">
        <v>24</v>
      </c>
      <c r="C6" s="18" t="s">
        <v>747</v>
      </c>
      <c r="D6" s="10"/>
      <c r="E6" s="10"/>
      <c r="F6" s="10"/>
      <c r="G6" s="10"/>
      <c r="H6" s="10"/>
      <c r="I6" s="10"/>
      <c r="J6" s="10"/>
      <c r="K6" s="10"/>
      <c r="L6" s="184"/>
      <c r="M6" s="184"/>
      <c r="N6" s="184"/>
      <c r="O6" s="10"/>
      <c r="P6" s="10"/>
      <c r="Q6" s="12">
        <v>10000</v>
      </c>
      <c r="R6" s="13"/>
      <c r="S6" s="43">
        <f t="shared" ref="S6" si="2">IF(Q6="","",R6/Q6*100)</f>
        <v>0</v>
      </c>
      <c r="T6" s="17" t="s">
        <v>740</v>
      </c>
      <c r="U6" s="10" t="s">
        <v>746</v>
      </c>
      <c r="V6" s="169">
        <v>1</v>
      </c>
      <c r="W6" s="170"/>
      <c r="X6" s="171"/>
      <c r="Y6" s="10"/>
      <c r="Z6" s="10" t="s">
        <v>578</v>
      </c>
    </row>
    <row r="7" spans="1:29" ht="18" customHeight="1" thickTop="1" thickBot="1">
      <c r="A7" s="268"/>
      <c r="B7" s="8"/>
      <c r="C7" s="18"/>
      <c r="D7" s="18"/>
      <c r="E7" s="18"/>
      <c r="F7" s="18"/>
      <c r="G7" s="18"/>
      <c r="H7" s="18"/>
      <c r="I7" s="18"/>
      <c r="J7" s="18"/>
      <c r="K7" s="18"/>
      <c r="L7" s="18"/>
      <c r="M7" s="18"/>
      <c r="N7" s="18"/>
      <c r="O7" s="18"/>
      <c r="P7" s="10"/>
      <c r="Q7" s="12"/>
      <c r="R7" s="13"/>
      <c r="S7" s="43"/>
      <c r="T7" s="17"/>
      <c r="U7" s="10"/>
      <c r="V7" s="169"/>
      <c r="W7" s="170"/>
      <c r="X7" s="171"/>
      <c r="Y7" s="10"/>
      <c r="Z7" s="10"/>
    </row>
    <row r="8" spans="1:29" ht="18" customHeight="1" thickTop="1" thickBot="1">
      <c r="A8" s="268"/>
      <c r="B8" s="8"/>
      <c r="C8" s="9" t="str">
        <f>[1]Plan!B4</f>
        <v xml:space="preserve">Hedef 1.2. Turizm sektörünün gelişmesi için çalışmalar yapılacaktır. </v>
      </c>
      <c r="D8" s="9"/>
      <c r="E8" s="9"/>
      <c r="F8" s="9"/>
      <c r="G8" s="9"/>
      <c r="H8" s="9"/>
      <c r="I8" s="9"/>
      <c r="J8" s="9"/>
      <c r="K8" s="9"/>
      <c r="L8" s="9"/>
      <c r="M8" s="9"/>
      <c r="N8" s="9"/>
      <c r="O8" s="9"/>
      <c r="P8" s="261"/>
      <c r="Q8" s="261"/>
      <c r="R8" s="261"/>
      <c r="S8" s="261"/>
      <c r="T8" s="261"/>
      <c r="U8" s="261"/>
      <c r="V8" s="261"/>
      <c r="W8" s="261"/>
      <c r="X8" s="261"/>
      <c r="Y8" s="261"/>
      <c r="Z8" s="218"/>
      <c r="AB8" s="187">
        <f>SUM(Q9:Q14)</f>
        <v>9500</v>
      </c>
      <c r="AC8" s="187">
        <f>SUM(R9:R14)</f>
        <v>0</v>
      </c>
    </row>
    <row r="9" spans="1:29" ht="21.75" customHeight="1" thickTop="1" thickBot="1">
      <c r="A9" s="268"/>
      <c r="B9" s="8" t="s">
        <v>31</v>
      </c>
      <c r="C9" s="18" t="s">
        <v>427</v>
      </c>
      <c r="D9" s="18"/>
      <c r="E9" s="18"/>
      <c r="F9" s="18"/>
      <c r="G9" s="18"/>
      <c r="H9" s="18"/>
      <c r="I9" s="184"/>
      <c r="J9" s="18"/>
      <c r="K9" s="18"/>
      <c r="L9" s="18"/>
      <c r="M9" s="18"/>
      <c r="N9" s="18"/>
      <c r="O9" s="18"/>
      <c r="P9" s="10" t="s">
        <v>415</v>
      </c>
      <c r="Q9" s="20">
        <v>4000</v>
      </c>
      <c r="R9" s="110"/>
      <c r="S9" s="43">
        <f t="shared" ref="S9:S13" si="3">IF(Q9="","",R9/Q9*100)</f>
        <v>0</v>
      </c>
      <c r="T9" s="21" t="s">
        <v>556</v>
      </c>
      <c r="U9" s="11" t="s">
        <v>546</v>
      </c>
      <c r="V9" s="172">
        <v>1</v>
      </c>
      <c r="W9" s="173"/>
      <c r="X9" s="171">
        <f t="shared" ref="X9:X13" si="4">IF(V9="","",W9/V9*100)</f>
        <v>0</v>
      </c>
      <c r="Y9" s="11"/>
      <c r="Z9" s="10" t="s">
        <v>578</v>
      </c>
    </row>
    <row r="10" spans="1:29" ht="39.75" thickTop="1" thickBot="1">
      <c r="A10" s="268"/>
      <c r="B10" s="8" t="s">
        <v>32</v>
      </c>
      <c r="C10" s="10" t="s">
        <v>716</v>
      </c>
      <c r="D10" s="10"/>
      <c r="E10" s="10"/>
      <c r="F10" s="10"/>
      <c r="G10" s="10"/>
      <c r="H10" s="183"/>
      <c r="I10" s="183"/>
      <c r="J10" s="183"/>
      <c r="K10" s="184"/>
      <c r="L10" s="183"/>
      <c r="M10" s="183"/>
      <c r="N10" s="183"/>
      <c r="O10" s="183"/>
      <c r="P10" s="10" t="s">
        <v>502</v>
      </c>
      <c r="Q10" s="12">
        <v>1000</v>
      </c>
      <c r="R10" s="13"/>
      <c r="S10" s="43">
        <f t="shared" si="3"/>
        <v>0</v>
      </c>
      <c r="T10" s="17" t="s">
        <v>684</v>
      </c>
      <c r="U10" s="10" t="s">
        <v>628</v>
      </c>
      <c r="V10" s="169">
        <v>2</v>
      </c>
      <c r="W10" s="170"/>
      <c r="X10" s="171">
        <f t="shared" si="4"/>
        <v>0</v>
      </c>
      <c r="Y10" s="10"/>
      <c r="Z10" s="10" t="s">
        <v>578</v>
      </c>
    </row>
    <row r="11" spans="1:29" ht="40.5" customHeight="1" thickTop="1" thickBot="1">
      <c r="A11" s="268"/>
      <c r="B11" s="8" t="s">
        <v>33</v>
      </c>
      <c r="C11" s="10" t="s">
        <v>748</v>
      </c>
      <c r="D11" s="10"/>
      <c r="E11" s="10"/>
      <c r="F11" s="184"/>
      <c r="G11" s="184"/>
      <c r="H11" s="184"/>
      <c r="I11" s="184"/>
      <c r="J11" s="184"/>
      <c r="K11" s="184"/>
      <c r="L11" s="184"/>
      <c r="M11" s="184"/>
      <c r="N11" s="184"/>
      <c r="O11" s="184"/>
      <c r="P11" s="10" t="s">
        <v>517</v>
      </c>
      <c r="Q11" s="12"/>
      <c r="R11" s="13"/>
      <c r="S11" s="43" t="str">
        <f t="shared" si="3"/>
        <v/>
      </c>
      <c r="T11" s="17"/>
      <c r="U11" s="10" t="s">
        <v>628</v>
      </c>
      <c r="V11" s="169">
        <v>3</v>
      </c>
      <c r="W11" s="170"/>
      <c r="X11" s="171">
        <f t="shared" si="4"/>
        <v>0</v>
      </c>
      <c r="Y11" s="10"/>
      <c r="Z11" s="10" t="s">
        <v>578</v>
      </c>
      <c r="AB11" s="47"/>
      <c r="AC11" s="47"/>
    </row>
    <row r="12" spans="1:29" ht="24.75" customHeight="1" thickTop="1" thickBot="1">
      <c r="A12" s="268"/>
      <c r="B12" s="8" t="s">
        <v>34</v>
      </c>
      <c r="C12" s="10" t="s">
        <v>749</v>
      </c>
      <c r="D12" s="10"/>
      <c r="E12" s="10"/>
      <c r="F12" s="10"/>
      <c r="G12" s="10"/>
      <c r="H12" s="10"/>
      <c r="I12" s="10"/>
      <c r="J12" s="184"/>
      <c r="K12" s="184"/>
      <c r="L12" s="184"/>
      <c r="M12" s="10"/>
      <c r="N12" s="10"/>
      <c r="O12" s="10"/>
      <c r="P12" s="10" t="s">
        <v>517</v>
      </c>
      <c r="Q12" s="12">
        <v>4000</v>
      </c>
      <c r="R12" s="13"/>
      <c r="S12" s="43">
        <f t="shared" si="3"/>
        <v>0</v>
      </c>
      <c r="T12" s="17" t="s">
        <v>552</v>
      </c>
      <c r="U12" s="10" t="s">
        <v>750</v>
      </c>
      <c r="V12" s="169">
        <v>1</v>
      </c>
      <c r="W12" s="170"/>
      <c r="X12" s="171">
        <f t="shared" si="4"/>
        <v>0</v>
      </c>
      <c r="Y12" s="10"/>
      <c r="Z12" s="10" t="s">
        <v>578</v>
      </c>
      <c r="AB12" s="47"/>
      <c r="AC12" s="47"/>
    </row>
    <row r="13" spans="1:29" ht="27.75" customHeight="1" thickTop="1" thickBot="1">
      <c r="A13" s="268"/>
      <c r="B13" s="8" t="s">
        <v>35</v>
      </c>
      <c r="C13" s="10" t="s">
        <v>751</v>
      </c>
      <c r="D13" s="10"/>
      <c r="E13" s="10"/>
      <c r="F13" s="10"/>
      <c r="G13" s="221"/>
      <c r="H13" s="183"/>
      <c r="I13" s="183"/>
      <c r="J13" s="183"/>
      <c r="K13" s="183"/>
      <c r="L13" s="183"/>
      <c r="M13" s="183"/>
      <c r="N13" s="183"/>
      <c r="O13" s="183"/>
      <c r="P13" s="10" t="s">
        <v>415</v>
      </c>
      <c r="Q13" s="12">
        <v>500</v>
      </c>
      <c r="R13" s="13"/>
      <c r="S13" s="43">
        <f t="shared" si="3"/>
        <v>0</v>
      </c>
      <c r="T13" s="17" t="s">
        <v>552</v>
      </c>
      <c r="U13" s="10" t="s">
        <v>752</v>
      </c>
      <c r="V13" s="169">
        <v>500</v>
      </c>
      <c r="W13" s="170"/>
      <c r="X13" s="171">
        <f t="shared" si="4"/>
        <v>0</v>
      </c>
      <c r="Y13" s="10"/>
      <c r="Z13" s="10" t="s">
        <v>578</v>
      </c>
      <c r="AB13" s="47"/>
      <c r="AC13" s="47"/>
    </row>
    <row r="14" spans="1:29" ht="18" customHeight="1" thickTop="1" thickBot="1">
      <c r="A14" s="268"/>
      <c r="B14" s="8"/>
      <c r="C14" s="10"/>
      <c r="D14" s="10"/>
      <c r="E14" s="10"/>
      <c r="F14" s="10"/>
      <c r="G14" s="10"/>
      <c r="H14" s="10"/>
      <c r="I14" s="10"/>
      <c r="J14" s="10"/>
      <c r="K14" s="10"/>
      <c r="L14" s="10"/>
      <c r="M14" s="10"/>
      <c r="N14" s="10"/>
      <c r="O14" s="10"/>
      <c r="P14" s="10"/>
      <c r="Q14" s="12"/>
      <c r="R14" s="13"/>
      <c r="S14" s="43"/>
      <c r="T14" s="17"/>
      <c r="U14" s="10"/>
      <c r="V14" s="169"/>
      <c r="W14" s="170"/>
      <c r="X14" s="171"/>
      <c r="Y14" s="10"/>
      <c r="Z14" s="10"/>
      <c r="AB14" s="47"/>
      <c r="AC14" s="47"/>
    </row>
    <row r="15" spans="1:29" ht="18" customHeight="1" thickTop="1" thickBot="1">
      <c r="A15" s="268"/>
      <c r="B15" s="8"/>
      <c r="C15" s="9" t="str">
        <f>[1]Plan!B5</f>
        <v xml:space="preserve">Hedef 1.3. Deniz Ürünleri ve Balıkçılık sektörünün gelişmesi için çalışmalar yapılacaktır. </v>
      </c>
      <c r="D15" s="9"/>
      <c r="E15" s="9"/>
      <c r="F15" s="9"/>
      <c r="G15" s="9"/>
      <c r="H15" s="9"/>
      <c r="I15" s="9"/>
      <c r="J15" s="9"/>
      <c r="K15" s="9"/>
      <c r="L15" s="9"/>
      <c r="M15" s="9"/>
      <c r="N15" s="9"/>
      <c r="O15" s="9"/>
      <c r="P15" s="261"/>
      <c r="Q15" s="261"/>
      <c r="R15" s="261"/>
      <c r="S15" s="261"/>
      <c r="T15" s="261"/>
      <c r="U15" s="261"/>
      <c r="V15" s="261"/>
      <c r="W15" s="261"/>
      <c r="X15" s="261"/>
      <c r="Y15" s="261"/>
      <c r="Z15" s="218"/>
      <c r="AB15" s="187">
        <f>SUM(Q16:Q19)</f>
        <v>4000</v>
      </c>
      <c r="AC15" s="187">
        <f>SUM(R16:R19)</f>
        <v>0</v>
      </c>
    </row>
    <row r="16" spans="1:29" ht="36" customHeight="1" thickTop="1" thickBot="1">
      <c r="A16" s="268"/>
      <c r="B16" s="8" t="s">
        <v>41</v>
      </c>
      <c r="C16" s="24" t="s">
        <v>753</v>
      </c>
      <c r="D16" s="11"/>
      <c r="E16" s="11"/>
      <c r="F16" s="11"/>
      <c r="G16" s="11"/>
      <c r="H16" s="11"/>
      <c r="I16" s="11"/>
      <c r="J16" s="11"/>
      <c r="K16" s="184"/>
      <c r="L16" s="184"/>
      <c r="M16" s="11"/>
      <c r="N16" s="11"/>
      <c r="O16" s="11"/>
      <c r="P16" s="10" t="s">
        <v>502</v>
      </c>
      <c r="Q16" s="12">
        <v>2000</v>
      </c>
      <c r="R16" s="13"/>
      <c r="S16" s="43">
        <f t="shared" ref="S16:S19" si="5">IF(Q16="","",R16/Q16*100)</f>
        <v>0</v>
      </c>
      <c r="T16" s="17" t="s">
        <v>552</v>
      </c>
      <c r="U16" s="10" t="s">
        <v>741</v>
      </c>
      <c r="V16" s="169">
        <v>1</v>
      </c>
      <c r="W16" s="170"/>
      <c r="X16" s="171">
        <f t="shared" ref="X16:X19" si="6">IF(V16="","",W16/V16*100)</f>
        <v>0</v>
      </c>
      <c r="Y16" s="10"/>
      <c r="Z16" s="10" t="s">
        <v>578</v>
      </c>
    </row>
    <row r="17" spans="1:29" ht="24.75" customHeight="1" thickTop="1" thickBot="1">
      <c r="A17" s="268"/>
      <c r="B17" s="8" t="s">
        <v>42</v>
      </c>
      <c r="C17" s="10" t="s">
        <v>436</v>
      </c>
      <c r="D17" s="10"/>
      <c r="E17" s="10"/>
      <c r="F17" s="10"/>
      <c r="G17" s="10"/>
      <c r="H17" s="184"/>
      <c r="I17" s="10"/>
      <c r="J17" s="10"/>
      <c r="K17" s="10"/>
      <c r="L17" s="10"/>
      <c r="M17" s="10"/>
      <c r="N17" s="10"/>
      <c r="O17" s="10"/>
      <c r="P17" s="10" t="s">
        <v>502</v>
      </c>
      <c r="Q17" s="12"/>
      <c r="R17" s="13"/>
      <c r="S17" s="43" t="str">
        <f t="shared" si="5"/>
        <v/>
      </c>
      <c r="T17" s="17"/>
      <c r="U17" s="10" t="s">
        <v>437</v>
      </c>
      <c r="V17" s="169">
        <v>1</v>
      </c>
      <c r="W17" s="170"/>
      <c r="X17" s="171">
        <f t="shared" si="6"/>
        <v>0</v>
      </c>
      <c r="Y17" s="10"/>
      <c r="Z17" s="10" t="s">
        <v>578</v>
      </c>
    </row>
    <row r="18" spans="1:29" s="23" customFormat="1" ht="33" customHeight="1" thickTop="1" thickBot="1">
      <c r="A18" s="268"/>
      <c r="B18" s="8" t="s">
        <v>43</v>
      </c>
      <c r="C18" s="10" t="s">
        <v>754</v>
      </c>
      <c r="D18" s="10"/>
      <c r="E18" s="10"/>
      <c r="F18" s="10"/>
      <c r="G18" s="10"/>
      <c r="H18" s="10"/>
      <c r="I18" s="10"/>
      <c r="J18" s="184"/>
      <c r="K18" s="10"/>
      <c r="L18" s="10"/>
      <c r="M18" s="10"/>
      <c r="N18" s="10"/>
      <c r="O18" s="10"/>
      <c r="P18" s="11" t="s">
        <v>629</v>
      </c>
      <c r="Q18" s="20">
        <v>2000</v>
      </c>
      <c r="R18" s="110"/>
      <c r="S18" s="43">
        <f t="shared" si="5"/>
        <v>0</v>
      </c>
      <c r="T18" s="21" t="s">
        <v>552</v>
      </c>
      <c r="U18" s="11" t="s">
        <v>630</v>
      </c>
      <c r="V18" s="172">
        <v>1</v>
      </c>
      <c r="W18" s="173"/>
      <c r="X18" s="171">
        <f t="shared" si="6"/>
        <v>0</v>
      </c>
      <c r="Y18" s="11"/>
      <c r="Z18" s="10" t="s">
        <v>578</v>
      </c>
      <c r="AB18" s="46"/>
      <c r="AC18" s="46"/>
    </row>
    <row r="19" spans="1:29" ht="14.25" thickTop="1" thickBot="1">
      <c r="A19" s="268"/>
      <c r="B19" s="8"/>
      <c r="C19" s="10"/>
      <c r="D19" s="10"/>
      <c r="E19" s="10"/>
      <c r="F19" s="10"/>
      <c r="G19" s="10"/>
      <c r="H19" s="10"/>
      <c r="I19" s="10"/>
      <c r="J19" s="10"/>
      <c r="K19" s="10"/>
      <c r="L19" s="10"/>
      <c r="M19" s="10"/>
      <c r="N19" s="10"/>
      <c r="O19" s="10"/>
      <c r="P19" s="10"/>
      <c r="Q19" s="12"/>
      <c r="R19" s="13"/>
      <c r="S19" s="43" t="str">
        <f t="shared" si="5"/>
        <v/>
      </c>
      <c r="T19" s="17"/>
      <c r="U19" s="10"/>
      <c r="V19" s="169"/>
      <c r="W19" s="170"/>
      <c r="X19" s="171" t="str">
        <f t="shared" si="6"/>
        <v/>
      </c>
      <c r="Y19" s="10"/>
      <c r="Z19" s="10"/>
    </row>
    <row r="20" spans="1:29" ht="18" customHeight="1" thickTop="1" thickBot="1">
      <c r="A20" s="268"/>
      <c r="B20" s="8"/>
      <c r="C20" s="9" t="str">
        <f>[1]Plan!B6</f>
        <v xml:space="preserve">Hedef 1.4. Hopa Limanının etkin ve verimli hale getirilmesi için çalışmalar yapılacaktır. </v>
      </c>
      <c r="D20" s="9"/>
      <c r="E20" s="9"/>
      <c r="F20" s="9"/>
      <c r="G20" s="9"/>
      <c r="H20" s="9"/>
      <c r="I20" s="9"/>
      <c r="J20" s="9"/>
      <c r="K20" s="9"/>
      <c r="L20" s="9"/>
      <c r="M20" s="9"/>
      <c r="N20" s="9"/>
      <c r="O20" s="9"/>
      <c r="P20" s="261"/>
      <c r="Q20" s="261"/>
      <c r="R20" s="261"/>
      <c r="S20" s="261"/>
      <c r="T20" s="261"/>
      <c r="U20" s="261"/>
      <c r="V20" s="261"/>
      <c r="W20" s="261"/>
      <c r="X20" s="261"/>
      <c r="Y20" s="261"/>
      <c r="Z20" s="218"/>
      <c r="AB20" s="187">
        <f>SUM(Q21:Q26)</f>
        <v>0</v>
      </c>
      <c r="AC20" s="187">
        <f>SUM(R21:R26)</f>
        <v>0</v>
      </c>
    </row>
    <row r="21" spans="1:29" ht="30.75" customHeight="1" thickTop="1" thickBot="1">
      <c r="A21" s="268"/>
      <c r="B21" s="8" t="s">
        <v>159</v>
      </c>
      <c r="C21" s="10" t="s">
        <v>755</v>
      </c>
      <c r="D21" s="10"/>
      <c r="E21" s="10"/>
      <c r="F21" s="10"/>
      <c r="G21" s="221"/>
      <c r="H21" s="221"/>
      <c r="I21" s="184"/>
      <c r="J21" s="10"/>
      <c r="K21" s="10"/>
      <c r="L21" s="183"/>
      <c r="M21" s="10"/>
      <c r="N21" s="10"/>
      <c r="O21" s="10"/>
      <c r="P21" s="11" t="s">
        <v>415</v>
      </c>
      <c r="Q21" s="20"/>
      <c r="R21" s="110"/>
      <c r="S21" s="43" t="str">
        <f t="shared" ref="S21:S26" si="7">IF(Q21="","",R21/Q21*100)</f>
        <v/>
      </c>
      <c r="T21" s="21"/>
      <c r="U21" s="11" t="s">
        <v>717</v>
      </c>
      <c r="V21" s="172">
        <v>2</v>
      </c>
      <c r="W21" s="173"/>
      <c r="X21" s="171">
        <f t="shared" ref="X21:X26" si="8">IF(V21="","",W21/V21*100)</f>
        <v>0</v>
      </c>
      <c r="Y21" s="11"/>
      <c r="Z21" s="10" t="s">
        <v>578</v>
      </c>
    </row>
    <row r="22" spans="1:29" ht="33" customHeight="1" thickTop="1" thickBot="1">
      <c r="A22" s="268"/>
      <c r="B22" s="8" t="s">
        <v>160</v>
      </c>
      <c r="C22" s="24" t="s">
        <v>718</v>
      </c>
      <c r="D22" s="11"/>
      <c r="E22" s="11"/>
      <c r="F22" s="184"/>
      <c r="G22" s="11"/>
      <c r="H22" s="11"/>
      <c r="I22" s="183"/>
      <c r="J22" s="11"/>
      <c r="K22" s="11"/>
      <c r="L22" s="183"/>
      <c r="M22" s="11"/>
      <c r="N22" s="11"/>
      <c r="O22" s="11"/>
      <c r="P22" s="10" t="s">
        <v>502</v>
      </c>
      <c r="Q22" s="12"/>
      <c r="R22" s="13"/>
      <c r="S22" s="43" t="str">
        <f t="shared" si="7"/>
        <v/>
      </c>
      <c r="T22" s="17"/>
      <c r="U22" s="10" t="s">
        <v>719</v>
      </c>
      <c r="V22" s="169">
        <v>3</v>
      </c>
      <c r="W22" s="170"/>
      <c r="X22" s="171">
        <f t="shared" si="8"/>
        <v>0</v>
      </c>
      <c r="Y22" s="10"/>
      <c r="Z22" s="10" t="s">
        <v>578</v>
      </c>
    </row>
    <row r="23" spans="1:29" ht="27.75" customHeight="1" thickTop="1" thickBot="1">
      <c r="A23" s="268"/>
      <c r="B23" s="8" t="s">
        <v>161</v>
      </c>
      <c r="C23" s="10" t="s">
        <v>720</v>
      </c>
      <c r="D23" s="10"/>
      <c r="E23" s="10"/>
      <c r="F23" s="10"/>
      <c r="G23" s="10"/>
      <c r="H23" s="10"/>
      <c r="I23" s="10"/>
      <c r="J23" s="10"/>
      <c r="K23" s="10"/>
      <c r="L23" s="184"/>
      <c r="M23" s="10"/>
      <c r="N23" s="10"/>
      <c r="O23" s="10"/>
      <c r="P23" s="10" t="s">
        <v>502</v>
      </c>
      <c r="Q23" s="12"/>
      <c r="R23" s="13"/>
      <c r="S23" s="43" t="str">
        <f t="shared" si="7"/>
        <v/>
      </c>
      <c r="T23" s="17"/>
      <c r="U23" s="10" t="s">
        <v>721</v>
      </c>
      <c r="V23" s="169">
        <v>2</v>
      </c>
      <c r="W23" s="170"/>
      <c r="X23" s="171">
        <f t="shared" si="8"/>
        <v>0</v>
      </c>
      <c r="Y23" s="10"/>
      <c r="Z23" s="10" t="s">
        <v>578</v>
      </c>
    </row>
    <row r="24" spans="1:29" s="23" customFormat="1" ht="28.5" customHeight="1" thickTop="1" thickBot="1">
      <c r="A24" s="268"/>
      <c r="B24" s="8" t="s">
        <v>162</v>
      </c>
      <c r="C24" s="10" t="s">
        <v>757</v>
      </c>
      <c r="D24" s="10"/>
      <c r="E24" s="220"/>
      <c r="F24" s="221"/>
      <c r="G24" s="184"/>
      <c r="H24" s="221"/>
      <c r="I24" s="221"/>
      <c r="J24" s="221"/>
      <c r="K24" s="184"/>
      <c r="L24" s="221"/>
      <c r="M24" s="221"/>
      <c r="N24" s="221"/>
      <c r="O24" s="221"/>
      <c r="P24" s="10" t="s">
        <v>502</v>
      </c>
      <c r="Q24" s="20"/>
      <c r="R24" s="110"/>
      <c r="S24" s="43" t="str">
        <f t="shared" si="7"/>
        <v/>
      </c>
      <c r="T24" s="21"/>
      <c r="U24" s="10" t="s">
        <v>719</v>
      </c>
      <c r="V24" s="172">
        <v>3</v>
      </c>
      <c r="W24" s="173"/>
      <c r="X24" s="171">
        <f t="shared" si="8"/>
        <v>0</v>
      </c>
      <c r="Y24" s="11"/>
      <c r="Z24" s="10" t="s">
        <v>578</v>
      </c>
      <c r="AB24" s="46"/>
      <c r="AC24" s="46"/>
    </row>
    <row r="25" spans="1:29" ht="34.5" customHeight="1" thickTop="1" thickBot="1">
      <c r="A25" s="268"/>
      <c r="B25" s="8" t="s">
        <v>163</v>
      </c>
      <c r="C25" s="10" t="s">
        <v>756</v>
      </c>
      <c r="D25" s="10"/>
      <c r="E25" s="10"/>
      <c r="F25" s="10"/>
      <c r="G25" s="10"/>
      <c r="H25" s="10"/>
      <c r="I25" s="184"/>
      <c r="J25" s="184"/>
      <c r="K25" s="184"/>
      <c r="L25" s="184"/>
      <c r="M25" s="221"/>
      <c r="N25" s="10"/>
      <c r="O25" s="10"/>
      <c r="P25" s="10" t="s">
        <v>502</v>
      </c>
      <c r="Q25" s="12"/>
      <c r="R25" s="13"/>
      <c r="S25" s="43"/>
      <c r="T25" s="17"/>
      <c r="U25" s="10" t="s">
        <v>722</v>
      </c>
      <c r="V25" s="222">
        <v>0.01</v>
      </c>
      <c r="W25" s="170"/>
      <c r="X25" s="171">
        <f t="shared" si="8"/>
        <v>0</v>
      </c>
      <c r="Y25" s="10"/>
      <c r="Z25" s="10" t="s">
        <v>578</v>
      </c>
    </row>
    <row r="26" spans="1:29" ht="18" customHeight="1" thickTop="1" thickBot="1">
      <c r="A26" s="268"/>
      <c r="B26" s="8"/>
      <c r="C26" s="10"/>
      <c r="D26" s="10"/>
      <c r="E26" s="10"/>
      <c r="F26" s="10"/>
      <c r="G26" s="10"/>
      <c r="H26" s="10"/>
      <c r="I26" s="10"/>
      <c r="J26" s="10"/>
      <c r="K26" s="10"/>
      <c r="L26" s="10"/>
      <c r="M26" s="10"/>
      <c r="N26" s="10"/>
      <c r="O26" s="10"/>
      <c r="P26" s="10"/>
      <c r="Q26" s="12"/>
      <c r="R26" s="13"/>
      <c r="S26" s="43" t="str">
        <f t="shared" si="7"/>
        <v/>
      </c>
      <c r="T26" s="17"/>
      <c r="U26" s="10"/>
      <c r="V26" s="169"/>
      <c r="W26" s="170"/>
      <c r="X26" s="171" t="str">
        <f t="shared" si="8"/>
        <v/>
      </c>
      <c r="Y26" s="10"/>
      <c r="Z26" s="10"/>
    </row>
    <row r="27" spans="1:29" ht="14.25" thickTop="1" thickBot="1">
      <c r="A27" s="268"/>
      <c r="B27" s="8"/>
      <c r="C27" s="9" t="str">
        <f>[1]Plan!B7</f>
        <v xml:space="preserve">Hedef 1.5. Gürcistan, Rusya ve İran ile ticaretin gelişmesi için çalışmalar yapılacaktır. </v>
      </c>
      <c r="D27" s="9"/>
      <c r="E27" s="9"/>
      <c r="F27" s="9"/>
      <c r="G27" s="9"/>
      <c r="H27" s="9"/>
      <c r="I27" s="9"/>
      <c r="J27" s="9"/>
      <c r="K27" s="9"/>
      <c r="L27" s="9"/>
      <c r="M27" s="9"/>
      <c r="N27" s="9"/>
      <c r="O27" s="9"/>
      <c r="P27" s="261"/>
      <c r="Q27" s="261"/>
      <c r="R27" s="261"/>
      <c r="S27" s="261"/>
      <c r="T27" s="261"/>
      <c r="U27" s="261"/>
      <c r="V27" s="261"/>
      <c r="W27" s="261"/>
      <c r="X27" s="261"/>
      <c r="Y27" s="261"/>
      <c r="Z27" s="218"/>
      <c r="AB27" s="187">
        <f>SUM(Q28:Q31)</f>
        <v>6000</v>
      </c>
      <c r="AC27" s="187">
        <f>SUM(R28:R31)</f>
        <v>0</v>
      </c>
    </row>
    <row r="28" spans="1:29" ht="25.5" customHeight="1" thickTop="1" thickBot="1">
      <c r="A28" s="268"/>
      <c r="B28" s="8" t="s">
        <v>188</v>
      </c>
      <c r="C28" s="24" t="s">
        <v>448</v>
      </c>
      <c r="D28" s="11"/>
      <c r="E28" s="11"/>
      <c r="F28" s="11"/>
      <c r="G28" s="11"/>
      <c r="H28" s="11"/>
      <c r="I28" s="11"/>
      <c r="J28" s="11"/>
      <c r="K28" s="11"/>
      <c r="L28" s="184"/>
      <c r="M28" s="184"/>
      <c r="N28" s="184"/>
      <c r="O28" s="11"/>
      <c r="P28" s="10" t="s">
        <v>517</v>
      </c>
      <c r="Q28" s="12">
        <v>5000</v>
      </c>
      <c r="R28" s="13"/>
      <c r="S28" s="43">
        <f t="shared" ref="S28:S31" si="9">IF(Q28="","",R28/Q28*100)</f>
        <v>0</v>
      </c>
      <c r="T28" s="17" t="s">
        <v>566</v>
      </c>
      <c r="U28" s="10" t="s">
        <v>449</v>
      </c>
      <c r="V28" s="169">
        <v>1</v>
      </c>
      <c r="W28" s="16"/>
      <c r="X28" s="43">
        <f t="shared" ref="X28:X31" si="10">IF(V28="","",W28/V28*100)</f>
        <v>0</v>
      </c>
      <c r="Y28" s="10"/>
      <c r="Z28" s="10" t="s">
        <v>578</v>
      </c>
    </row>
    <row r="29" spans="1:29" ht="32.25" customHeight="1" thickTop="1" thickBot="1">
      <c r="A29" s="268"/>
      <c r="B29" s="8" t="s">
        <v>189</v>
      </c>
      <c r="C29" s="10" t="s">
        <v>758</v>
      </c>
      <c r="D29" s="10"/>
      <c r="E29" s="10"/>
      <c r="F29" s="10"/>
      <c r="G29" s="10"/>
      <c r="H29" s="10"/>
      <c r="I29" s="10"/>
      <c r="J29" s="10"/>
      <c r="K29" s="10"/>
      <c r="L29" s="184"/>
      <c r="M29" s="184"/>
      <c r="N29" s="184"/>
      <c r="O29" s="10"/>
      <c r="P29" s="10" t="s">
        <v>517</v>
      </c>
      <c r="Q29" s="12"/>
      <c r="R29" s="13"/>
      <c r="S29" s="43" t="str">
        <f t="shared" si="9"/>
        <v/>
      </c>
      <c r="T29" s="17"/>
      <c r="U29" s="10" t="s">
        <v>723</v>
      </c>
      <c r="V29" s="169">
        <v>1</v>
      </c>
      <c r="W29" s="16"/>
      <c r="X29" s="43">
        <f t="shared" si="10"/>
        <v>0</v>
      </c>
      <c r="Y29" s="10"/>
      <c r="Z29" s="10" t="s">
        <v>578</v>
      </c>
    </row>
    <row r="30" spans="1:29" ht="23.25" customHeight="1" thickTop="1" thickBot="1">
      <c r="A30" s="268"/>
      <c r="B30" s="8" t="s">
        <v>190</v>
      </c>
      <c r="C30" s="10" t="s">
        <v>664</v>
      </c>
      <c r="D30" s="10"/>
      <c r="E30" s="10"/>
      <c r="F30" s="10"/>
      <c r="G30" s="10"/>
      <c r="H30" s="10"/>
      <c r="I30" s="10"/>
      <c r="J30" s="10"/>
      <c r="K30" s="10"/>
      <c r="L30" s="10"/>
      <c r="M30" s="184"/>
      <c r="N30" s="10"/>
      <c r="O30" s="10"/>
      <c r="P30" s="10" t="s">
        <v>502</v>
      </c>
      <c r="Q30" s="12">
        <v>1000</v>
      </c>
      <c r="R30" s="13"/>
      <c r="S30" s="43">
        <f t="shared" si="9"/>
        <v>0</v>
      </c>
      <c r="T30" s="17" t="s">
        <v>551</v>
      </c>
      <c r="U30" s="10" t="s">
        <v>759</v>
      </c>
      <c r="V30" s="17">
        <v>3</v>
      </c>
      <c r="W30" s="16"/>
      <c r="X30" s="43">
        <f t="shared" si="10"/>
        <v>0</v>
      </c>
      <c r="Y30" s="10"/>
      <c r="Z30" s="10" t="s">
        <v>578</v>
      </c>
    </row>
    <row r="31" spans="1:29" ht="18" customHeight="1" thickTop="1" thickBot="1">
      <c r="A31" s="268"/>
      <c r="B31" s="8"/>
      <c r="C31" s="10"/>
      <c r="D31" s="10"/>
      <c r="E31" s="10"/>
      <c r="F31" s="10"/>
      <c r="G31" s="10"/>
      <c r="H31" s="10"/>
      <c r="I31" s="10"/>
      <c r="J31" s="10"/>
      <c r="K31" s="10"/>
      <c r="L31" s="10"/>
      <c r="M31" s="10"/>
      <c r="N31" s="10"/>
      <c r="O31" s="10"/>
      <c r="P31" s="10"/>
      <c r="Q31" s="12"/>
      <c r="R31" s="13"/>
      <c r="S31" s="43" t="str">
        <f t="shared" si="9"/>
        <v/>
      </c>
      <c r="T31" s="17"/>
      <c r="U31" s="10"/>
      <c r="V31" s="15"/>
      <c r="W31" s="16"/>
      <c r="X31" s="43" t="str">
        <f t="shared" si="10"/>
        <v/>
      </c>
      <c r="Y31" s="10"/>
      <c r="Z31" s="10"/>
    </row>
    <row r="32" spans="1:29" ht="18" hidden="1" customHeight="1" thickTop="1" thickBot="1">
      <c r="A32" s="268"/>
      <c r="B32" s="8"/>
      <c r="C32" s="9">
        <f>[1]Plan!B8</f>
        <v>0</v>
      </c>
      <c r="D32" s="9"/>
      <c r="E32" s="9"/>
      <c r="F32" s="9"/>
      <c r="G32" s="9"/>
      <c r="H32" s="9"/>
      <c r="I32" s="9"/>
      <c r="J32" s="9"/>
      <c r="K32" s="9"/>
      <c r="L32" s="9"/>
      <c r="M32" s="9"/>
      <c r="N32" s="9"/>
      <c r="O32" s="9"/>
      <c r="P32" s="261"/>
      <c r="Q32" s="261"/>
      <c r="R32" s="261"/>
      <c r="S32" s="261"/>
      <c r="T32" s="261"/>
      <c r="U32" s="261"/>
      <c r="V32" s="261"/>
      <c r="W32" s="261"/>
      <c r="X32" s="261"/>
      <c r="Y32" s="261"/>
      <c r="Z32" s="218"/>
      <c r="AB32" s="187">
        <f>SUM(Q33:Q42)</f>
        <v>0</v>
      </c>
      <c r="AC32" s="187">
        <f>SUM(R33:R42)</f>
        <v>0</v>
      </c>
    </row>
    <row r="33" spans="1:29" ht="18" hidden="1" customHeight="1" thickTop="1" thickBot="1">
      <c r="A33" s="268"/>
      <c r="B33" s="8" t="s">
        <v>188</v>
      </c>
      <c r="C33" s="10"/>
      <c r="D33" s="10"/>
      <c r="E33" s="10"/>
      <c r="F33" s="10"/>
      <c r="G33" s="10"/>
      <c r="H33" s="10"/>
      <c r="I33" s="10"/>
      <c r="J33" s="10"/>
      <c r="K33" s="10"/>
      <c r="L33" s="10"/>
      <c r="M33" s="10"/>
      <c r="N33" s="10"/>
      <c r="O33" s="10"/>
      <c r="P33" s="10"/>
      <c r="Q33" s="12"/>
      <c r="R33" s="13"/>
      <c r="S33" s="43" t="str">
        <f t="shared" ref="S33:S42" si="11">IF(Q33="","",R33/Q33*100)</f>
        <v/>
      </c>
      <c r="T33" s="17"/>
      <c r="U33" s="10"/>
      <c r="V33" s="15"/>
      <c r="W33" s="16"/>
      <c r="X33" s="43" t="str">
        <f t="shared" ref="X33:X42" si="12">IF(V33="","",W33/V33*100)</f>
        <v/>
      </c>
      <c r="Y33" s="10"/>
      <c r="Z33" s="10"/>
    </row>
    <row r="34" spans="1:29" ht="18" hidden="1" customHeight="1" thickTop="1" thickBot="1">
      <c r="A34" s="268"/>
      <c r="B34" s="8" t="s">
        <v>189</v>
      </c>
      <c r="C34" s="24"/>
      <c r="D34" s="11"/>
      <c r="E34" s="11"/>
      <c r="F34" s="11"/>
      <c r="G34" s="11"/>
      <c r="H34" s="11"/>
      <c r="I34" s="11"/>
      <c r="J34" s="11"/>
      <c r="K34" s="11"/>
      <c r="L34" s="11"/>
      <c r="M34" s="11"/>
      <c r="N34" s="11"/>
      <c r="O34" s="11"/>
      <c r="P34" s="10"/>
      <c r="Q34" s="12"/>
      <c r="R34" s="13"/>
      <c r="S34" s="43" t="str">
        <f t="shared" si="11"/>
        <v/>
      </c>
      <c r="T34" s="17"/>
      <c r="U34" s="10"/>
      <c r="V34" s="15"/>
      <c r="W34" s="16"/>
      <c r="X34" s="43" t="str">
        <f t="shared" si="12"/>
        <v/>
      </c>
      <c r="Y34" s="10"/>
      <c r="Z34" s="10"/>
    </row>
    <row r="35" spans="1:29" ht="18" hidden="1" customHeight="1" thickTop="1" thickBot="1">
      <c r="A35" s="268"/>
      <c r="B35" s="8" t="s">
        <v>190</v>
      </c>
      <c r="C35" s="10"/>
      <c r="D35" s="10"/>
      <c r="E35" s="10"/>
      <c r="F35" s="10"/>
      <c r="G35" s="10"/>
      <c r="H35" s="10"/>
      <c r="I35" s="10"/>
      <c r="J35" s="10"/>
      <c r="K35" s="10"/>
      <c r="L35" s="10"/>
      <c r="M35" s="10"/>
      <c r="N35" s="10"/>
      <c r="O35" s="10"/>
      <c r="P35" s="10"/>
      <c r="Q35" s="12"/>
      <c r="R35" s="13"/>
      <c r="S35" s="43" t="str">
        <f t="shared" si="11"/>
        <v/>
      </c>
      <c r="T35" s="17"/>
      <c r="U35" s="10"/>
      <c r="V35" s="15"/>
      <c r="W35" s="16"/>
      <c r="X35" s="43" t="str">
        <f t="shared" si="12"/>
        <v/>
      </c>
      <c r="Y35" s="10"/>
      <c r="Z35" s="10"/>
    </row>
    <row r="36" spans="1:29" s="23" customFormat="1" ht="18" hidden="1" customHeight="1" thickTop="1" thickBot="1">
      <c r="A36" s="268"/>
      <c r="B36" s="8" t="s">
        <v>191</v>
      </c>
      <c r="C36" s="10"/>
      <c r="D36" s="10"/>
      <c r="E36" s="10"/>
      <c r="F36" s="10"/>
      <c r="G36" s="10"/>
      <c r="H36" s="10"/>
      <c r="I36" s="10"/>
      <c r="J36" s="10"/>
      <c r="K36" s="10"/>
      <c r="L36" s="10"/>
      <c r="M36" s="10"/>
      <c r="N36" s="10"/>
      <c r="O36" s="10"/>
      <c r="P36" s="11"/>
      <c r="Q36" s="20"/>
      <c r="R36" s="110"/>
      <c r="S36" s="43" t="str">
        <f t="shared" si="11"/>
        <v/>
      </c>
      <c r="T36" s="21"/>
      <c r="U36" s="11"/>
      <c r="V36" s="22"/>
      <c r="W36" s="27"/>
      <c r="X36" s="43" t="str">
        <f t="shared" si="12"/>
        <v/>
      </c>
      <c r="Y36" s="11"/>
      <c r="Z36" s="11"/>
      <c r="AB36" s="46"/>
      <c r="AC36" s="46"/>
    </row>
    <row r="37" spans="1:29" ht="18" hidden="1" customHeight="1" thickTop="1" thickBot="1">
      <c r="A37" s="268"/>
      <c r="B37" s="8" t="s">
        <v>192</v>
      </c>
      <c r="C37" s="10"/>
      <c r="D37" s="10"/>
      <c r="E37" s="10"/>
      <c r="F37" s="10"/>
      <c r="G37" s="10"/>
      <c r="H37" s="10"/>
      <c r="I37" s="10"/>
      <c r="J37" s="10"/>
      <c r="K37" s="10"/>
      <c r="L37" s="10"/>
      <c r="M37" s="10"/>
      <c r="N37" s="10"/>
      <c r="O37" s="10"/>
      <c r="P37" s="10"/>
      <c r="Q37" s="12"/>
      <c r="R37" s="13"/>
      <c r="S37" s="43" t="str">
        <f t="shared" si="11"/>
        <v/>
      </c>
      <c r="T37" s="17"/>
      <c r="U37" s="10"/>
      <c r="V37" s="15"/>
      <c r="W37" s="16"/>
      <c r="X37" s="43" t="str">
        <f t="shared" si="12"/>
        <v/>
      </c>
      <c r="Y37" s="10"/>
      <c r="Z37" s="10"/>
    </row>
    <row r="38" spans="1:29" ht="18" hidden="1" customHeight="1" thickTop="1" thickBot="1">
      <c r="A38" s="268"/>
      <c r="B38" s="8" t="s">
        <v>193</v>
      </c>
      <c r="C38" s="10"/>
      <c r="D38" s="10"/>
      <c r="E38" s="10"/>
      <c r="F38" s="10"/>
      <c r="G38" s="10"/>
      <c r="H38" s="10"/>
      <c r="I38" s="10"/>
      <c r="J38" s="10"/>
      <c r="K38" s="10"/>
      <c r="L38" s="10"/>
      <c r="M38" s="10"/>
      <c r="N38" s="10"/>
      <c r="O38" s="10"/>
      <c r="P38" s="10"/>
      <c r="Q38" s="12"/>
      <c r="R38" s="13"/>
      <c r="S38" s="43" t="str">
        <f t="shared" si="11"/>
        <v/>
      </c>
      <c r="T38" s="17"/>
      <c r="U38" s="10"/>
      <c r="V38" s="15"/>
      <c r="W38" s="16"/>
      <c r="X38" s="43" t="str">
        <f t="shared" si="12"/>
        <v/>
      </c>
      <c r="Y38" s="10"/>
      <c r="Z38" s="10"/>
    </row>
    <row r="39" spans="1:29" ht="18" hidden="1" customHeight="1" thickTop="1" thickBot="1">
      <c r="A39" s="268"/>
      <c r="B39" s="8" t="s">
        <v>194</v>
      </c>
      <c r="C39" s="10"/>
      <c r="D39" s="10"/>
      <c r="E39" s="10"/>
      <c r="F39" s="10"/>
      <c r="G39" s="10"/>
      <c r="H39" s="10"/>
      <c r="I39" s="10"/>
      <c r="J39" s="10"/>
      <c r="K39" s="10"/>
      <c r="L39" s="10"/>
      <c r="M39" s="10"/>
      <c r="N39" s="10"/>
      <c r="O39" s="10"/>
      <c r="P39" s="10"/>
      <c r="Q39" s="12"/>
      <c r="R39" s="13"/>
      <c r="S39" s="43" t="str">
        <f t="shared" si="11"/>
        <v/>
      </c>
      <c r="T39" s="17"/>
      <c r="U39" s="10"/>
      <c r="V39" s="15"/>
      <c r="W39" s="16"/>
      <c r="X39" s="43" t="str">
        <f t="shared" si="12"/>
        <v/>
      </c>
      <c r="Y39" s="10"/>
      <c r="Z39" s="10"/>
    </row>
    <row r="40" spans="1:29" ht="18" hidden="1" customHeight="1" thickTop="1" thickBot="1">
      <c r="A40" s="268"/>
      <c r="B40" s="8" t="s">
        <v>195</v>
      </c>
      <c r="C40" s="10"/>
      <c r="D40" s="10"/>
      <c r="E40" s="10"/>
      <c r="F40" s="10"/>
      <c r="G40" s="10"/>
      <c r="H40" s="10"/>
      <c r="I40" s="10"/>
      <c r="J40" s="10"/>
      <c r="K40" s="10"/>
      <c r="L40" s="10"/>
      <c r="M40" s="10"/>
      <c r="N40" s="10"/>
      <c r="O40" s="10"/>
      <c r="P40" s="10"/>
      <c r="Q40" s="12"/>
      <c r="R40" s="13"/>
      <c r="S40" s="43" t="str">
        <f t="shared" si="11"/>
        <v/>
      </c>
      <c r="T40" s="17"/>
      <c r="U40" s="10"/>
      <c r="V40" s="15"/>
      <c r="W40" s="16"/>
      <c r="X40" s="43" t="str">
        <f t="shared" si="12"/>
        <v/>
      </c>
      <c r="Y40" s="10"/>
      <c r="Z40" s="10"/>
    </row>
    <row r="41" spans="1:29" ht="18" hidden="1" customHeight="1" thickTop="1" thickBot="1">
      <c r="A41" s="268"/>
      <c r="B41" s="8" t="s">
        <v>196</v>
      </c>
      <c r="C41" s="10"/>
      <c r="D41" s="10"/>
      <c r="E41" s="10"/>
      <c r="F41" s="10"/>
      <c r="G41" s="10"/>
      <c r="H41" s="10"/>
      <c r="I41" s="10"/>
      <c r="J41" s="10"/>
      <c r="K41" s="10"/>
      <c r="L41" s="10"/>
      <c r="M41" s="10"/>
      <c r="N41" s="10"/>
      <c r="O41" s="10"/>
      <c r="P41" s="10"/>
      <c r="Q41" s="12"/>
      <c r="R41" s="13"/>
      <c r="S41" s="43" t="str">
        <f t="shared" si="11"/>
        <v/>
      </c>
      <c r="T41" s="17"/>
      <c r="U41" s="10"/>
      <c r="V41" s="15"/>
      <c r="W41" s="16"/>
      <c r="X41" s="43" t="str">
        <f t="shared" si="12"/>
        <v/>
      </c>
      <c r="Y41" s="10"/>
      <c r="Z41" s="10"/>
    </row>
    <row r="42" spans="1:29" ht="18" hidden="1" customHeight="1" thickTop="1" thickBot="1">
      <c r="A42" s="268"/>
      <c r="B42" s="8" t="s">
        <v>197</v>
      </c>
      <c r="C42" s="10"/>
      <c r="D42" s="10"/>
      <c r="E42" s="10"/>
      <c r="F42" s="10"/>
      <c r="G42" s="10"/>
      <c r="H42" s="10"/>
      <c r="I42" s="10"/>
      <c r="J42" s="10"/>
      <c r="K42" s="10"/>
      <c r="L42" s="10"/>
      <c r="M42" s="10"/>
      <c r="N42" s="10"/>
      <c r="O42" s="10"/>
      <c r="P42" s="10"/>
      <c r="Q42" s="12"/>
      <c r="R42" s="13"/>
      <c r="S42" s="43" t="str">
        <f t="shared" si="11"/>
        <v/>
      </c>
      <c r="T42" s="17"/>
      <c r="U42" s="10"/>
      <c r="V42" s="15"/>
      <c r="W42" s="16"/>
      <c r="X42" s="43" t="str">
        <f t="shared" si="12"/>
        <v/>
      </c>
      <c r="Y42" s="10"/>
      <c r="Z42" s="10"/>
    </row>
    <row r="43" spans="1:29" ht="18" customHeight="1" thickTop="1" thickBot="1">
      <c r="A43" s="268"/>
      <c r="B43" s="8"/>
      <c r="C43" s="9" t="str">
        <f>[1]Plan!B9</f>
        <v>Hedef 1.6. İstihdamın artırılması için çalışmalar yapılacaktır.</v>
      </c>
      <c r="D43" s="9"/>
      <c r="E43" s="9"/>
      <c r="F43" s="9"/>
      <c r="G43" s="9"/>
      <c r="H43" s="9"/>
      <c r="I43" s="9"/>
      <c r="J43" s="9"/>
      <c r="K43" s="9"/>
      <c r="L43" s="9"/>
      <c r="M43" s="9"/>
      <c r="N43" s="9"/>
      <c r="O43" s="9"/>
      <c r="P43" s="261"/>
      <c r="Q43" s="261"/>
      <c r="R43" s="261"/>
      <c r="S43" s="261"/>
      <c r="T43" s="261"/>
      <c r="U43" s="261"/>
      <c r="V43" s="261"/>
      <c r="W43" s="261"/>
      <c r="X43" s="261"/>
      <c r="Y43" s="261"/>
      <c r="Z43" s="218"/>
      <c r="AB43" s="187">
        <f>SUM(Q44:Q47)</f>
        <v>901500</v>
      </c>
      <c r="AC43" s="187">
        <f>SUM(R44:R47)</f>
        <v>0</v>
      </c>
    </row>
    <row r="44" spans="1:29" ht="27.75" customHeight="1" thickTop="1" thickBot="1">
      <c r="A44" s="268"/>
      <c r="B44" s="8" t="s">
        <v>198</v>
      </c>
      <c r="C44" s="18" t="s">
        <v>633</v>
      </c>
      <c r="D44" s="11"/>
      <c r="E44" s="11"/>
      <c r="F44" s="11"/>
      <c r="G44" s="11"/>
      <c r="H44" s="184"/>
      <c r="I44" s="184"/>
      <c r="J44" s="184"/>
      <c r="K44" s="184"/>
      <c r="L44" s="184"/>
      <c r="M44" s="184"/>
      <c r="N44" s="184"/>
      <c r="O44" s="184"/>
      <c r="P44" s="10" t="s">
        <v>415</v>
      </c>
      <c r="Q44" s="12">
        <v>500</v>
      </c>
      <c r="R44" s="13"/>
      <c r="S44" s="43">
        <f t="shared" ref="S44:S47" si="13">IF(Q44="","",R44/Q44*100)</f>
        <v>0</v>
      </c>
      <c r="T44" s="17" t="s">
        <v>557</v>
      </c>
      <c r="U44" s="10" t="s">
        <v>632</v>
      </c>
      <c r="V44" s="169">
        <v>2</v>
      </c>
      <c r="W44" s="16"/>
      <c r="X44" s="43">
        <f t="shared" ref="X44:X47" si="14">IF(V44="","",W44/V44*100)</f>
        <v>0</v>
      </c>
      <c r="Y44" s="10"/>
      <c r="Z44" s="10" t="s">
        <v>578</v>
      </c>
    </row>
    <row r="45" spans="1:29" ht="26.25" customHeight="1" thickTop="1" thickBot="1">
      <c r="A45" s="268"/>
      <c r="B45" s="8" t="s">
        <v>199</v>
      </c>
      <c r="C45" s="18" t="s">
        <v>457</v>
      </c>
      <c r="D45" s="10"/>
      <c r="E45" s="10"/>
      <c r="F45" s="10"/>
      <c r="G45" s="10"/>
      <c r="H45" s="10"/>
      <c r="I45" s="10"/>
      <c r="J45" s="10"/>
      <c r="K45" s="10"/>
      <c r="L45" s="184"/>
      <c r="M45" s="184"/>
      <c r="N45" s="10"/>
      <c r="O45" s="10"/>
      <c r="P45" s="11" t="s">
        <v>502</v>
      </c>
      <c r="Q45" s="20">
        <v>1000</v>
      </c>
      <c r="R45" s="110"/>
      <c r="S45" s="43">
        <f t="shared" si="13"/>
        <v>0</v>
      </c>
      <c r="T45" s="21" t="s">
        <v>552</v>
      </c>
      <c r="U45" s="11" t="s">
        <v>576</v>
      </c>
      <c r="V45" s="172">
        <v>1</v>
      </c>
      <c r="W45" s="27"/>
      <c r="X45" s="43">
        <f t="shared" si="14"/>
        <v>0</v>
      </c>
      <c r="Y45" s="11"/>
      <c r="Z45" s="10" t="s">
        <v>578</v>
      </c>
    </row>
    <row r="46" spans="1:29" ht="40.5" customHeight="1" thickTop="1" thickBot="1">
      <c r="A46" s="268"/>
      <c r="B46" s="8" t="s">
        <v>200</v>
      </c>
      <c r="C46" s="226" t="s">
        <v>760</v>
      </c>
      <c r="D46" s="183"/>
      <c r="E46" s="183"/>
      <c r="F46" s="184"/>
      <c r="G46" s="184"/>
      <c r="H46" s="184"/>
      <c r="I46" s="184"/>
      <c r="J46" s="184"/>
      <c r="K46" s="184"/>
      <c r="L46" s="184"/>
      <c r="M46" s="183"/>
      <c r="N46" s="183"/>
      <c r="O46" s="183"/>
      <c r="P46" s="34" t="s">
        <v>502</v>
      </c>
      <c r="Q46" s="227">
        <v>900000</v>
      </c>
      <c r="R46" s="110"/>
      <c r="S46" s="43">
        <f t="shared" ref="S46" si="15">IF(Q46="","",R46/Q46*100)</f>
        <v>0</v>
      </c>
      <c r="T46" s="17" t="s">
        <v>742</v>
      </c>
      <c r="U46" s="226" t="s">
        <v>724</v>
      </c>
      <c r="V46" s="169">
        <v>1</v>
      </c>
      <c r="W46" s="16"/>
      <c r="X46" s="43">
        <f t="shared" si="14"/>
        <v>0</v>
      </c>
      <c r="Y46" s="10"/>
      <c r="Z46" s="10" t="s">
        <v>578</v>
      </c>
    </row>
    <row r="47" spans="1:29" ht="13.5" customHeight="1" thickTop="1" thickBot="1">
      <c r="A47" s="268"/>
      <c r="B47" s="8"/>
      <c r="C47" s="10"/>
      <c r="D47" s="10"/>
      <c r="E47" s="10"/>
      <c r="F47" s="10"/>
      <c r="G47" s="10"/>
      <c r="H47" s="10"/>
      <c r="I47" s="10"/>
      <c r="J47" s="10"/>
      <c r="K47" s="10"/>
      <c r="L47" s="10"/>
      <c r="M47" s="10"/>
      <c r="N47" s="10"/>
      <c r="O47" s="10"/>
      <c r="P47" s="10"/>
      <c r="Q47" s="12"/>
      <c r="R47" s="13"/>
      <c r="S47" s="43" t="str">
        <f t="shared" si="13"/>
        <v/>
      </c>
      <c r="T47" s="17"/>
      <c r="U47" s="10"/>
      <c r="V47" s="15"/>
      <c r="W47" s="16"/>
      <c r="X47" s="43" t="str">
        <f t="shared" si="14"/>
        <v/>
      </c>
      <c r="Y47" s="10"/>
      <c r="Z47" s="10"/>
    </row>
    <row r="48" spans="1:29" ht="18" customHeight="1" thickTop="1" thickBot="1">
      <c r="A48" s="268"/>
      <c r="B48" s="8"/>
      <c r="C48" s="9" t="str">
        <f>[1]Plan!B10</f>
        <v>Hedef 1.7. Girişimciliğin özendirilmesi için çalışmalar yapılacaktır.</v>
      </c>
      <c r="D48" s="9"/>
      <c r="E48" s="9"/>
      <c r="F48" s="9"/>
      <c r="G48" s="9"/>
      <c r="H48" s="9"/>
      <c r="I48" s="9"/>
      <c r="J48" s="9"/>
      <c r="K48" s="9"/>
      <c r="L48" s="9"/>
      <c r="M48" s="9"/>
      <c r="N48" s="9"/>
      <c r="O48" s="9"/>
      <c r="P48" s="261"/>
      <c r="Q48" s="261"/>
      <c r="R48" s="261"/>
      <c r="S48" s="261"/>
      <c r="T48" s="261"/>
      <c r="U48" s="261"/>
      <c r="V48" s="261"/>
      <c r="W48" s="261"/>
      <c r="X48" s="261"/>
      <c r="Y48" s="261"/>
      <c r="Z48" s="218"/>
      <c r="AB48" s="187">
        <f>SUM(Q49:Q52)</f>
        <v>500</v>
      </c>
      <c r="AC48" s="187">
        <f>SUM(R49:R52)</f>
        <v>0</v>
      </c>
    </row>
    <row r="49" spans="1:29" ht="24" customHeight="1" thickTop="1" thickBot="1">
      <c r="A49" s="268"/>
      <c r="B49" s="8" t="s">
        <v>615</v>
      </c>
      <c r="C49" s="10" t="s">
        <v>635</v>
      </c>
      <c r="D49" s="10"/>
      <c r="E49" s="10"/>
      <c r="F49" s="10"/>
      <c r="G49" s="184"/>
      <c r="H49" s="184"/>
      <c r="I49" s="184"/>
      <c r="J49" s="10"/>
      <c r="K49" s="10"/>
      <c r="L49" s="10"/>
      <c r="M49" s="10"/>
      <c r="N49" s="10"/>
      <c r="O49" s="10"/>
      <c r="P49" s="10" t="s">
        <v>415</v>
      </c>
      <c r="Q49" s="12">
        <v>500</v>
      </c>
      <c r="R49" s="13"/>
      <c r="S49" s="43">
        <f t="shared" ref="S49:S52" si="16">IF(Q49="","",R49/Q49*100)</f>
        <v>0</v>
      </c>
      <c r="T49" s="17" t="s">
        <v>557</v>
      </c>
      <c r="U49" s="10" t="s">
        <v>632</v>
      </c>
      <c r="V49" s="17">
        <v>2</v>
      </c>
      <c r="W49" s="16"/>
      <c r="X49" s="43">
        <f t="shared" ref="X49:X52" si="17">IF(V49="","",W49/V49*100)</f>
        <v>0</v>
      </c>
      <c r="Y49" s="10"/>
      <c r="Z49" s="10" t="s">
        <v>578</v>
      </c>
    </row>
    <row r="50" spans="1:29" ht="27" thickTop="1" thickBot="1">
      <c r="A50" s="268"/>
      <c r="B50" s="8" t="s">
        <v>616</v>
      </c>
      <c r="C50" s="10" t="s">
        <v>464</v>
      </c>
      <c r="D50" s="184"/>
      <c r="E50" s="184"/>
      <c r="F50" s="184"/>
      <c r="G50" s="184"/>
      <c r="H50" s="184"/>
      <c r="I50" s="184"/>
      <c r="J50" s="184"/>
      <c r="K50" s="184"/>
      <c r="L50" s="184"/>
      <c r="M50" s="184"/>
      <c r="N50" s="184"/>
      <c r="O50" s="184"/>
      <c r="P50" s="10" t="s">
        <v>517</v>
      </c>
      <c r="Q50" s="12"/>
      <c r="R50" s="13"/>
      <c r="S50" s="43" t="str">
        <f t="shared" si="16"/>
        <v/>
      </c>
      <c r="T50" s="17"/>
      <c r="U50" s="10" t="s">
        <v>465</v>
      </c>
      <c r="V50" s="169">
        <v>3</v>
      </c>
      <c r="W50" s="16"/>
      <c r="X50" s="43">
        <f t="shared" si="17"/>
        <v>0</v>
      </c>
      <c r="Y50" s="10"/>
      <c r="Z50" s="10" t="s">
        <v>578</v>
      </c>
    </row>
    <row r="51" spans="1:29" ht="36" customHeight="1" thickTop="1" thickBot="1">
      <c r="A51" s="268"/>
      <c r="B51" s="8" t="s">
        <v>617</v>
      </c>
      <c r="C51" s="10" t="s">
        <v>733</v>
      </c>
      <c r="D51" s="183"/>
      <c r="E51" s="10"/>
      <c r="F51" s="10"/>
      <c r="G51" s="10"/>
      <c r="H51" s="10"/>
      <c r="I51" s="220"/>
      <c r="J51" s="184"/>
      <c r="K51" s="221"/>
      <c r="L51" s="221"/>
      <c r="M51" s="221"/>
      <c r="N51" s="221"/>
      <c r="O51" s="221"/>
      <c r="P51" s="10" t="s">
        <v>415</v>
      </c>
      <c r="Q51" s="12"/>
      <c r="R51" s="13"/>
      <c r="S51" s="43" t="str">
        <f t="shared" si="16"/>
        <v/>
      </c>
      <c r="T51" s="17"/>
      <c r="U51" s="10" t="s">
        <v>709</v>
      </c>
      <c r="V51" s="169">
        <v>2</v>
      </c>
      <c r="W51" s="16"/>
      <c r="X51" s="43">
        <f t="shared" si="17"/>
        <v>0</v>
      </c>
      <c r="Y51" s="10"/>
      <c r="Z51" s="10" t="s">
        <v>578</v>
      </c>
    </row>
    <row r="52" spans="1:29" ht="14.25" thickTop="1" thickBot="1">
      <c r="A52" s="268"/>
      <c r="B52" s="8"/>
      <c r="C52" s="10"/>
      <c r="D52" s="10"/>
      <c r="E52" s="10"/>
      <c r="F52" s="10"/>
      <c r="G52" s="10"/>
      <c r="H52" s="10"/>
      <c r="I52" s="10"/>
      <c r="J52" s="10"/>
      <c r="K52" s="10"/>
      <c r="L52" s="10"/>
      <c r="M52" s="10"/>
      <c r="N52" s="10"/>
      <c r="O52" s="10"/>
      <c r="P52" s="10"/>
      <c r="Q52" s="12"/>
      <c r="R52" s="13"/>
      <c r="S52" s="43" t="str">
        <f t="shared" si="16"/>
        <v/>
      </c>
      <c r="T52" s="17"/>
      <c r="U52" s="10"/>
      <c r="V52" s="15"/>
      <c r="W52" s="16"/>
      <c r="X52" s="43" t="str">
        <f t="shared" si="17"/>
        <v/>
      </c>
      <c r="Y52" s="10"/>
      <c r="Z52" s="10"/>
    </row>
    <row r="53" spans="1:29" ht="14.25" customHeight="1" thickTop="1" thickBot="1">
      <c r="A53" s="269" t="str">
        <f>Plan!B11</f>
        <v>Stratejik Amaç 2. Kurumsal Kapasitemizi Geliştirmek</v>
      </c>
      <c r="B53" s="28"/>
      <c r="C53" s="29" t="str">
        <f>[1]Plan!B12</f>
        <v>Hedef 2.1. Yönetimde etkinlik ve verimlilik sağlanacaktır.</v>
      </c>
      <c r="D53" s="29"/>
      <c r="E53" s="29"/>
      <c r="F53" s="29"/>
      <c r="G53" s="29"/>
      <c r="H53" s="29"/>
      <c r="I53" s="29"/>
      <c r="J53" s="29"/>
      <c r="K53" s="29"/>
      <c r="L53" s="29"/>
      <c r="M53" s="29"/>
      <c r="N53" s="29"/>
      <c r="O53" s="29"/>
      <c r="P53" s="262"/>
      <c r="Q53" s="262"/>
      <c r="R53" s="262"/>
      <c r="S53" s="262"/>
      <c r="T53" s="262"/>
      <c r="U53" s="262"/>
      <c r="V53" s="262"/>
      <c r="W53" s="262"/>
      <c r="X53" s="262"/>
      <c r="Y53" s="262"/>
      <c r="Z53" s="219"/>
      <c r="AB53" s="188">
        <f>SUM(Q54:Q58)</f>
        <v>7000</v>
      </c>
      <c r="AC53" s="188">
        <f>SUM(R54:R58)</f>
        <v>0</v>
      </c>
    </row>
    <row r="54" spans="1:29" ht="27" thickTop="1" thickBot="1">
      <c r="A54" s="270"/>
      <c r="B54" s="28" t="s">
        <v>51</v>
      </c>
      <c r="C54" s="10" t="s">
        <v>700</v>
      </c>
      <c r="D54" s="183"/>
      <c r="E54" s="183"/>
      <c r="F54" s="221"/>
      <c r="G54" s="183"/>
      <c r="H54" s="221"/>
      <c r="I54" s="184"/>
      <c r="J54" s="10"/>
      <c r="K54" s="10"/>
      <c r="L54" s="184"/>
      <c r="M54" s="183"/>
      <c r="N54" s="184"/>
      <c r="O54" s="10"/>
      <c r="P54" s="10" t="s">
        <v>588</v>
      </c>
      <c r="Q54" s="12">
        <v>7000</v>
      </c>
      <c r="R54" s="13"/>
      <c r="S54" s="43">
        <f t="shared" ref="S54:S57" si="18">IF(Q54="","",R54/Q54*100)</f>
        <v>0</v>
      </c>
      <c r="T54" s="17" t="s">
        <v>558</v>
      </c>
      <c r="U54" s="10" t="s">
        <v>473</v>
      </c>
      <c r="V54" s="169">
        <v>7</v>
      </c>
      <c r="W54" s="170"/>
      <c r="X54" s="171">
        <f t="shared" ref="X54:X57" si="19">IF(V54="","",W54/V54*100)</f>
        <v>0</v>
      </c>
      <c r="Y54" s="10"/>
      <c r="Z54" s="10" t="s">
        <v>580</v>
      </c>
    </row>
    <row r="55" spans="1:29" ht="21.75" customHeight="1" thickTop="1" thickBot="1">
      <c r="A55" s="270"/>
      <c r="B55" s="28" t="s">
        <v>52</v>
      </c>
      <c r="C55" s="10" t="s">
        <v>761</v>
      </c>
      <c r="D55" s="10"/>
      <c r="E55" s="10"/>
      <c r="F55" s="10"/>
      <c r="G55" s="10"/>
      <c r="H55" s="10"/>
      <c r="I55" s="184"/>
      <c r="J55" s="10"/>
      <c r="K55" s="10"/>
      <c r="L55" s="10"/>
      <c r="M55" s="10"/>
      <c r="N55" s="10"/>
      <c r="O55" s="10"/>
      <c r="P55" s="10" t="s">
        <v>415</v>
      </c>
      <c r="Q55" s="12"/>
      <c r="R55" s="13"/>
      <c r="S55" s="43" t="str">
        <f t="shared" si="18"/>
        <v/>
      </c>
      <c r="T55" s="17"/>
      <c r="U55" s="10" t="s">
        <v>471</v>
      </c>
      <c r="V55" s="169">
        <v>1</v>
      </c>
      <c r="W55" s="170"/>
      <c r="X55" s="171">
        <f t="shared" si="19"/>
        <v>0</v>
      </c>
      <c r="Y55" s="10"/>
      <c r="Z55" s="10" t="s">
        <v>580</v>
      </c>
    </row>
    <row r="56" spans="1:29" ht="38.25" customHeight="1" thickTop="1" thickBot="1">
      <c r="A56" s="270"/>
      <c r="B56" s="28" t="s">
        <v>737</v>
      </c>
      <c r="C56" s="10" t="s">
        <v>762</v>
      </c>
      <c r="D56" s="10"/>
      <c r="E56" s="183"/>
      <c r="F56" s="220"/>
      <c r="G56" s="220"/>
      <c r="H56" s="220"/>
      <c r="I56" s="221"/>
      <c r="J56" s="10"/>
      <c r="K56" s="10"/>
      <c r="L56" s="10"/>
      <c r="M56" s="10"/>
      <c r="N56" s="183"/>
      <c r="O56" s="183"/>
      <c r="P56" s="10" t="s">
        <v>638</v>
      </c>
      <c r="Q56" s="12"/>
      <c r="R56" s="13"/>
      <c r="S56" s="43"/>
      <c r="T56" s="17"/>
      <c r="U56" s="10" t="s">
        <v>738</v>
      </c>
      <c r="V56" s="169">
        <v>5</v>
      </c>
      <c r="W56" s="170"/>
      <c r="X56" s="171">
        <f t="shared" ref="X56" si="20">IF(V56="","",W56/V56*100)</f>
        <v>0</v>
      </c>
      <c r="Y56" s="10"/>
      <c r="Z56" s="10" t="s">
        <v>580</v>
      </c>
    </row>
    <row r="57" spans="1:29" ht="36" customHeight="1" thickTop="1" thickBot="1">
      <c r="A57" s="270"/>
      <c r="B57" s="28" t="s">
        <v>54</v>
      </c>
      <c r="C57" s="26" t="s">
        <v>666</v>
      </c>
      <c r="D57" s="184"/>
      <c r="E57" s="184"/>
      <c r="F57" s="184"/>
      <c r="G57" s="184"/>
      <c r="H57" s="184"/>
      <c r="I57" s="184"/>
      <c r="J57" s="184"/>
      <c r="K57" s="184"/>
      <c r="L57" s="184"/>
      <c r="M57" s="184"/>
      <c r="N57" s="184"/>
      <c r="O57" s="184"/>
      <c r="P57" s="10" t="s">
        <v>638</v>
      </c>
      <c r="Q57" s="12"/>
      <c r="R57" s="13"/>
      <c r="S57" s="43" t="str">
        <f t="shared" si="18"/>
        <v/>
      </c>
      <c r="T57" s="17"/>
      <c r="U57" s="10" t="s">
        <v>639</v>
      </c>
      <c r="V57" s="169">
        <v>10</v>
      </c>
      <c r="W57" s="170"/>
      <c r="X57" s="171">
        <f t="shared" si="19"/>
        <v>0</v>
      </c>
      <c r="Y57" s="10"/>
      <c r="Z57" s="10" t="s">
        <v>580</v>
      </c>
    </row>
    <row r="58" spans="1:29" ht="16.5" customHeight="1" thickTop="1" thickBot="1">
      <c r="A58" s="270"/>
      <c r="B58" s="28"/>
      <c r="C58" s="1"/>
      <c r="D58" s="220"/>
      <c r="E58" s="220"/>
      <c r="F58" s="220"/>
      <c r="G58" s="220"/>
      <c r="H58" s="220"/>
      <c r="I58" s="220"/>
      <c r="J58" s="10"/>
      <c r="K58" s="10"/>
      <c r="L58" s="10"/>
      <c r="M58" s="10"/>
      <c r="N58" s="10"/>
      <c r="O58" s="10"/>
      <c r="P58" s="10"/>
      <c r="Q58" s="12"/>
      <c r="R58" s="13"/>
      <c r="S58" s="43"/>
      <c r="T58" s="17"/>
      <c r="U58" s="10"/>
      <c r="V58" s="169"/>
      <c r="W58" s="170"/>
      <c r="X58" s="171"/>
      <c r="Y58" s="10"/>
      <c r="Z58" s="10"/>
    </row>
    <row r="59" spans="1:29" ht="14.25" thickTop="1" thickBot="1">
      <c r="A59" s="270"/>
      <c r="B59" s="28"/>
      <c r="C59" s="29" t="str">
        <f>[1]Plan!B13</f>
        <v>Hedef 2.2. Çalışanların (performansları yükseltilecek) verimliliği artırılacaktır.</v>
      </c>
      <c r="D59" s="29"/>
      <c r="E59" s="29"/>
      <c r="F59" s="29"/>
      <c r="G59" s="29"/>
      <c r="H59" s="29"/>
      <c r="I59" s="29"/>
      <c r="J59" s="29"/>
      <c r="K59" s="29"/>
      <c r="L59" s="29"/>
      <c r="M59" s="29"/>
      <c r="N59" s="29"/>
      <c r="O59" s="29"/>
      <c r="P59" s="262"/>
      <c r="Q59" s="262"/>
      <c r="R59" s="262"/>
      <c r="S59" s="262"/>
      <c r="T59" s="262"/>
      <c r="U59" s="262"/>
      <c r="V59" s="262"/>
      <c r="W59" s="262"/>
      <c r="X59" s="262"/>
      <c r="Y59" s="262"/>
      <c r="Z59" s="219"/>
      <c r="AB59" s="188">
        <f>SUM(Q60:Q63)</f>
        <v>5000</v>
      </c>
      <c r="AC59" s="188">
        <f>SUM(R60:R63)</f>
        <v>0</v>
      </c>
    </row>
    <row r="60" spans="1:29" ht="48.75" customHeight="1" thickTop="1" thickBot="1">
      <c r="A60" s="270"/>
      <c r="B60" s="28" t="s">
        <v>61</v>
      </c>
      <c r="C60" s="10" t="s">
        <v>763</v>
      </c>
      <c r="D60" s="10"/>
      <c r="E60" s="10"/>
      <c r="F60" s="10"/>
      <c r="G60" s="10"/>
      <c r="H60" s="10"/>
      <c r="I60" s="10"/>
      <c r="J60" s="10"/>
      <c r="K60" s="10"/>
      <c r="L60" s="10"/>
      <c r="M60" s="10"/>
      <c r="N60" s="184"/>
      <c r="O60" s="10"/>
      <c r="P60" s="10" t="s">
        <v>415</v>
      </c>
      <c r="Q60" s="12"/>
      <c r="R60" s="13"/>
      <c r="S60" s="43" t="str">
        <f t="shared" ref="S60:S63" si="21">IF(Q60="","",R60/Q60*100)</f>
        <v/>
      </c>
      <c r="T60" s="17"/>
      <c r="U60" s="10" t="s">
        <v>636</v>
      </c>
      <c r="V60" s="169">
        <v>1</v>
      </c>
      <c r="W60" s="170"/>
      <c r="X60" s="171">
        <f t="shared" ref="X60:X63" si="22">IF(V60="","",W60/V60*100)</f>
        <v>0</v>
      </c>
      <c r="Y60" s="10"/>
      <c r="Z60" s="10" t="s">
        <v>581</v>
      </c>
    </row>
    <row r="61" spans="1:29" ht="18" customHeight="1" thickTop="1" thickBot="1">
      <c r="A61" s="270"/>
      <c r="B61" s="28" t="s">
        <v>62</v>
      </c>
      <c r="C61" s="25" t="s">
        <v>765</v>
      </c>
      <c r="D61" s="223"/>
      <c r="E61" s="223"/>
      <c r="F61" s="224"/>
      <c r="G61" s="184"/>
      <c r="H61" s="221"/>
      <c r="I61" s="184"/>
      <c r="J61" s="221"/>
      <c r="K61" s="184"/>
      <c r="L61" s="221"/>
      <c r="M61" s="221"/>
      <c r="N61" s="184"/>
      <c r="O61" s="221"/>
      <c r="P61" s="10" t="s">
        <v>415</v>
      </c>
      <c r="Q61" s="12">
        <v>5000</v>
      </c>
      <c r="R61" s="13"/>
      <c r="S61" s="43">
        <f t="shared" si="21"/>
        <v>0</v>
      </c>
      <c r="T61" s="17" t="s">
        <v>559</v>
      </c>
      <c r="U61" s="10" t="s">
        <v>478</v>
      </c>
      <c r="V61" s="169">
        <v>6</v>
      </c>
      <c r="W61" s="170"/>
      <c r="X61" s="171">
        <f t="shared" si="22"/>
        <v>0</v>
      </c>
      <c r="Y61" s="10"/>
      <c r="Z61" s="10" t="s">
        <v>581</v>
      </c>
    </row>
    <row r="62" spans="1:29" ht="27.75" customHeight="1" thickTop="1" thickBot="1">
      <c r="A62" s="270"/>
      <c r="B62" s="28" t="s">
        <v>63</v>
      </c>
      <c r="C62" s="25" t="s">
        <v>764</v>
      </c>
      <c r="D62" s="25"/>
      <c r="E62" s="25"/>
      <c r="F62" s="25"/>
      <c r="G62" s="25"/>
      <c r="H62" s="25"/>
      <c r="I62" s="25"/>
      <c r="J62" s="25"/>
      <c r="K62" s="25"/>
      <c r="L62" s="7"/>
      <c r="M62" s="184"/>
      <c r="N62" s="25"/>
      <c r="O62" s="25"/>
      <c r="P62" s="10" t="s">
        <v>415</v>
      </c>
      <c r="Q62" s="12"/>
      <c r="R62" s="13"/>
      <c r="S62" s="43" t="str">
        <f t="shared" si="21"/>
        <v/>
      </c>
      <c r="T62" s="17"/>
      <c r="U62" s="10" t="s">
        <v>766</v>
      </c>
      <c r="V62" s="169">
        <v>3</v>
      </c>
      <c r="W62" s="170"/>
      <c r="X62" s="171">
        <f t="shared" si="22"/>
        <v>0</v>
      </c>
      <c r="Y62" s="10"/>
      <c r="Z62" s="10" t="s">
        <v>581</v>
      </c>
    </row>
    <row r="63" spans="1:29" ht="18" customHeight="1" thickTop="1" thickBot="1">
      <c r="A63" s="270"/>
      <c r="B63" s="28"/>
      <c r="C63" s="18"/>
      <c r="D63" s="18"/>
      <c r="E63" s="18"/>
      <c r="F63" s="18"/>
      <c r="G63" s="18"/>
      <c r="H63" s="18"/>
      <c r="I63" s="18"/>
      <c r="J63" s="18"/>
      <c r="K63" s="18"/>
      <c r="L63" s="18"/>
      <c r="M63" s="18"/>
      <c r="N63" s="18"/>
      <c r="O63" s="18"/>
      <c r="P63" s="10"/>
      <c r="Q63" s="12"/>
      <c r="R63" s="13"/>
      <c r="S63" s="43" t="str">
        <f t="shared" si="21"/>
        <v/>
      </c>
      <c r="T63" s="17"/>
      <c r="U63" s="10"/>
      <c r="V63" s="169"/>
      <c r="W63" s="170"/>
      <c r="X63" s="171" t="str">
        <f t="shared" si="22"/>
        <v/>
      </c>
      <c r="Y63" s="10"/>
      <c r="Z63" s="10"/>
    </row>
    <row r="64" spans="1:29" ht="14.25" thickTop="1" thickBot="1">
      <c r="A64" s="270"/>
      <c r="B64" s="28"/>
      <c r="C64" s="29" t="str">
        <f>[1]Plan!B14</f>
        <v>Hedef 2.3. Paydaşlarla ilişkiler geliştirilerek odanın etkin tanıtımı sağlanacaktır.</v>
      </c>
      <c r="D64" s="29"/>
      <c r="E64" s="29"/>
      <c r="F64" s="29"/>
      <c r="G64" s="29"/>
      <c r="H64" s="29"/>
      <c r="I64" s="29"/>
      <c r="J64" s="29"/>
      <c r="K64" s="29"/>
      <c r="L64" s="29"/>
      <c r="M64" s="29"/>
      <c r="N64" s="29"/>
      <c r="O64" s="29"/>
      <c r="P64" s="262"/>
      <c r="Q64" s="262"/>
      <c r="R64" s="262"/>
      <c r="S64" s="262"/>
      <c r="T64" s="262"/>
      <c r="U64" s="262"/>
      <c r="V64" s="262"/>
      <c r="W64" s="262"/>
      <c r="X64" s="262"/>
      <c r="Y64" s="262"/>
      <c r="Z64" s="219"/>
      <c r="AB64" s="188">
        <f>SUM(Q65:Q68)</f>
        <v>1000</v>
      </c>
      <c r="AC64" s="188">
        <f>SUM(R65:R68)</f>
        <v>0</v>
      </c>
    </row>
    <row r="65" spans="1:29" ht="22.5" customHeight="1" thickTop="1" thickBot="1">
      <c r="A65" s="270"/>
      <c r="B65" s="28" t="s">
        <v>71</v>
      </c>
      <c r="C65" s="25" t="s">
        <v>767</v>
      </c>
      <c r="D65" s="223"/>
      <c r="E65" s="223"/>
      <c r="F65" s="223"/>
      <c r="G65" s="25"/>
      <c r="H65" s="175"/>
      <c r="I65" s="175"/>
      <c r="J65" s="25"/>
      <c r="K65" s="25"/>
      <c r="L65" s="25"/>
      <c r="M65" s="221"/>
      <c r="N65" s="25"/>
      <c r="O65" s="25"/>
      <c r="P65" s="10" t="s">
        <v>415</v>
      </c>
      <c r="Q65" s="12">
        <v>1000</v>
      </c>
      <c r="R65" s="13"/>
      <c r="S65" s="43">
        <f t="shared" ref="S65:S66" si="23">IF(Q65="","",R65/Q65*100)</f>
        <v>0</v>
      </c>
      <c r="T65" s="17" t="s">
        <v>556</v>
      </c>
      <c r="U65" s="25" t="s">
        <v>490</v>
      </c>
      <c r="V65" s="169">
        <v>1</v>
      </c>
      <c r="W65" s="170"/>
      <c r="X65" s="171">
        <f t="shared" ref="X65:X67" si="24">IF(V65="","",W65/V65*100)</f>
        <v>0</v>
      </c>
      <c r="Y65" s="10"/>
      <c r="Z65" s="10" t="s">
        <v>580</v>
      </c>
    </row>
    <row r="66" spans="1:29" ht="24.75" customHeight="1" thickTop="1" thickBot="1">
      <c r="A66" s="270"/>
      <c r="B66" s="28" t="s">
        <v>72</v>
      </c>
      <c r="C66" s="25" t="s">
        <v>768</v>
      </c>
      <c r="D66" s="18"/>
      <c r="E66" s="18"/>
      <c r="F66" s="18"/>
      <c r="G66" s="184"/>
      <c r="H66" s="184"/>
      <c r="I66" s="184"/>
      <c r="J66" s="18"/>
      <c r="K66" s="18"/>
      <c r="L66" s="18"/>
      <c r="M66" s="18"/>
      <c r="N66" s="18"/>
      <c r="O66" s="18"/>
      <c r="P66" s="10" t="s">
        <v>517</v>
      </c>
      <c r="Q66" s="12"/>
      <c r="R66" s="13"/>
      <c r="S66" s="43" t="str">
        <f t="shared" si="23"/>
        <v/>
      </c>
      <c r="T66" s="17"/>
      <c r="U66" s="25" t="s">
        <v>769</v>
      </c>
      <c r="V66" s="169">
        <v>2</v>
      </c>
      <c r="W66" s="170"/>
      <c r="X66" s="171">
        <f t="shared" si="24"/>
        <v>0</v>
      </c>
      <c r="Y66" s="10"/>
      <c r="Z66" s="10" t="s">
        <v>580</v>
      </c>
    </row>
    <row r="67" spans="1:29" ht="29.25" customHeight="1" thickTop="1" thickBot="1">
      <c r="A67" s="270"/>
      <c r="B67" s="28" t="s">
        <v>73</v>
      </c>
      <c r="C67" s="18" t="s">
        <v>725</v>
      </c>
      <c r="D67" s="221"/>
      <c r="E67" s="18"/>
      <c r="F67" s="18"/>
      <c r="G67" s="18"/>
      <c r="H67" s="18"/>
      <c r="I67" s="18"/>
      <c r="J67" s="225"/>
      <c r="K67" s="184"/>
      <c r="L67" s="184"/>
      <c r="M67" s="18"/>
      <c r="N67" s="18"/>
      <c r="O67" s="18"/>
      <c r="P67" s="10" t="s">
        <v>502</v>
      </c>
      <c r="Q67" s="12"/>
      <c r="R67" s="13"/>
      <c r="S67" s="43"/>
      <c r="T67" s="17"/>
      <c r="U67" s="10" t="s">
        <v>736</v>
      </c>
      <c r="V67" s="169">
        <v>10</v>
      </c>
      <c r="W67" s="170"/>
      <c r="X67" s="171">
        <f t="shared" si="24"/>
        <v>0</v>
      </c>
      <c r="Y67" s="10"/>
      <c r="Z67" s="10" t="s">
        <v>580</v>
      </c>
    </row>
    <row r="68" spans="1:29" ht="18" customHeight="1" thickTop="1" thickBot="1">
      <c r="A68" s="270"/>
      <c r="B68" s="28"/>
      <c r="C68" s="18"/>
      <c r="D68" s="18"/>
      <c r="E68" s="18"/>
      <c r="F68" s="18"/>
      <c r="G68" s="18"/>
      <c r="H68" s="18"/>
      <c r="I68" s="18"/>
      <c r="J68" s="18"/>
      <c r="K68" s="18"/>
      <c r="L68" s="18"/>
      <c r="M68" s="18"/>
      <c r="N68" s="18"/>
      <c r="O68" s="18"/>
      <c r="P68" s="10"/>
      <c r="Q68" s="12"/>
      <c r="R68" s="13"/>
      <c r="S68" s="43"/>
      <c r="T68" s="17"/>
      <c r="U68" s="10"/>
      <c r="V68" s="169"/>
      <c r="W68" s="170"/>
      <c r="X68" s="171"/>
      <c r="Y68" s="10"/>
      <c r="Z68" s="10"/>
    </row>
    <row r="69" spans="1:29" ht="14.25" thickTop="1" thickBot="1">
      <c r="A69" s="270"/>
      <c r="B69" s="28"/>
      <c r="C69" s="29" t="str">
        <f>[1]Plan!B15</f>
        <v>Hedef 2.4. Üyelerle ilişkiler güçlendirilecektir.</v>
      </c>
      <c r="D69" s="29"/>
      <c r="E69" s="29"/>
      <c r="F69" s="29"/>
      <c r="G69" s="29"/>
      <c r="H69" s="29"/>
      <c r="I69" s="29"/>
      <c r="J69" s="29"/>
      <c r="K69" s="29"/>
      <c r="L69" s="29"/>
      <c r="M69" s="29"/>
      <c r="N69" s="29"/>
      <c r="O69" s="29"/>
      <c r="P69" s="262"/>
      <c r="Q69" s="262"/>
      <c r="R69" s="262"/>
      <c r="S69" s="262"/>
      <c r="T69" s="262"/>
      <c r="U69" s="262"/>
      <c r="V69" s="262"/>
      <c r="W69" s="262"/>
      <c r="X69" s="262"/>
      <c r="Y69" s="262"/>
      <c r="Z69" s="219"/>
      <c r="AB69" s="188">
        <f>SUM(Q70:Q74)</f>
        <v>10500</v>
      </c>
      <c r="AC69" s="188">
        <f>SUM(R70:R74)</f>
        <v>0</v>
      </c>
    </row>
    <row r="70" spans="1:29" ht="23.25" customHeight="1" thickTop="1" thickBot="1">
      <c r="A70" s="270"/>
      <c r="B70" s="28" t="s">
        <v>211</v>
      </c>
      <c r="C70" s="10" t="s">
        <v>770</v>
      </c>
      <c r="D70" s="10"/>
      <c r="E70" s="10"/>
      <c r="F70" s="10"/>
      <c r="G70" s="10"/>
      <c r="H70" s="10"/>
      <c r="I70" s="10"/>
      <c r="J70" s="10"/>
      <c r="K70" s="184"/>
      <c r="L70" s="184"/>
      <c r="M70" s="184"/>
      <c r="N70" s="10"/>
      <c r="O70" s="10"/>
      <c r="P70" s="10" t="s">
        <v>629</v>
      </c>
      <c r="Q70" s="12"/>
      <c r="R70" s="13"/>
      <c r="S70" s="43"/>
      <c r="T70" s="17"/>
      <c r="U70" s="10" t="s">
        <v>503</v>
      </c>
      <c r="V70" s="169">
        <v>200</v>
      </c>
      <c r="W70" s="170"/>
      <c r="X70" s="171">
        <f>IF(V70="","",W70/V70*100)</f>
        <v>0</v>
      </c>
      <c r="Y70" s="10"/>
      <c r="Z70" s="10" t="s">
        <v>580</v>
      </c>
    </row>
    <row r="71" spans="1:29" ht="25.5" customHeight="1" thickTop="1" thickBot="1">
      <c r="A71" s="270"/>
      <c r="B71" s="28" t="s">
        <v>212</v>
      </c>
      <c r="C71" s="25" t="s">
        <v>495</v>
      </c>
      <c r="D71" s="25"/>
      <c r="E71" s="25"/>
      <c r="F71" s="25"/>
      <c r="G71" s="25"/>
      <c r="H71" s="184"/>
      <c r="I71" s="25"/>
      <c r="J71" s="25"/>
      <c r="K71"/>
      <c r="L71" s="211"/>
      <c r="M71"/>
      <c r="N71" s="211"/>
      <c r="O71" s="25"/>
      <c r="P71" s="10" t="s">
        <v>502</v>
      </c>
      <c r="Q71" s="12">
        <v>500</v>
      </c>
      <c r="R71" s="13"/>
      <c r="S71" s="43">
        <f>IF(Q71="","",R71/Q71*100)</f>
        <v>0</v>
      </c>
      <c r="T71" s="17" t="s">
        <v>562</v>
      </c>
      <c r="U71" s="10" t="s">
        <v>504</v>
      </c>
      <c r="V71" s="169">
        <v>3</v>
      </c>
      <c r="W71" s="170"/>
      <c r="X71" s="171">
        <v>0</v>
      </c>
      <c r="Y71" s="10"/>
      <c r="Z71" s="10" t="s">
        <v>580</v>
      </c>
    </row>
    <row r="72" spans="1:29" ht="27" customHeight="1" thickTop="1" thickBot="1">
      <c r="A72" s="270"/>
      <c r="B72" s="28" t="s">
        <v>213</v>
      </c>
      <c r="C72" s="18" t="s">
        <v>771</v>
      </c>
      <c r="D72" s="25"/>
      <c r="E72" s="184"/>
      <c r="F72" s="184"/>
      <c r="G72" s="184"/>
      <c r="H72" s="184"/>
      <c r="I72" s="184"/>
      <c r="J72" s="184"/>
      <c r="K72" s="184"/>
      <c r="L72" s="184"/>
      <c r="M72" s="184"/>
      <c r="N72" s="184"/>
      <c r="O72" s="184"/>
      <c r="P72" s="10" t="s">
        <v>502</v>
      </c>
      <c r="Q72" s="12"/>
      <c r="R72" s="13"/>
      <c r="S72" s="43" t="str">
        <f>IF(Q72="","",R72/Q72*100)</f>
        <v/>
      </c>
      <c r="T72" s="17"/>
      <c r="U72" s="10" t="s">
        <v>505</v>
      </c>
      <c r="V72" s="169">
        <v>100</v>
      </c>
      <c r="W72" s="170"/>
      <c r="X72" s="171">
        <f>IF(V71="","",W72/V71*100)</f>
        <v>0</v>
      </c>
      <c r="Y72" s="10"/>
      <c r="Z72" s="10" t="s">
        <v>580</v>
      </c>
    </row>
    <row r="73" spans="1:29" ht="25.5" customHeight="1" thickTop="1" thickBot="1">
      <c r="A73" s="270"/>
      <c r="B73" s="28" t="s">
        <v>214</v>
      </c>
      <c r="C73" s="18" t="s">
        <v>653</v>
      </c>
      <c r="D73" s="25"/>
      <c r="E73" s="184"/>
      <c r="F73" s="184"/>
      <c r="G73" s="184"/>
      <c r="H73" s="184"/>
      <c r="I73" s="184"/>
      <c r="J73" s="184"/>
      <c r="K73" s="184"/>
      <c r="L73" s="184"/>
      <c r="M73" s="184"/>
      <c r="N73" s="184"/>
      <c r="O73" s="184"/>
      <c r="P73" s="10" t="s">
        <v>502</v>
      </c>
      <c r="Q73" s="12">
        <v>10000</v>
      </c>
      <c r="R73" s="13"/>
      <c r="S73" s="43">
        <f t="shared" ref="S73:S74" si="25">IF(Q73="","",R73/Q73*100)</f>
        <v>0</v>
      </c>
      <c r="T73" s="17" t="s">
        <v>561</v>
      </c>
      <c r="U73" s="10" t="s">
        <v>703</v>
      </c>
      <c r="V73" s="169">
        <v>6</v>
      </c>
      <c r="W73" s="170"/>
      <c r="X73" s="171">
        <f t="shared" ref="X73:X74" si="26">IF(V73="","",W73/V73*100)</f>
        <v>0</v>
      </c>
      <c r="Y73" s="10"/>
      <c r="Z73" s="10" t="s">
        <v>580</v>
      </c>
    </row>
    <row r="74" spans="1:29" ht="31.5" customHeight="1" thickTop="1" thickBot="1">
      <c r="A74" s="270"/>
      <c r="B74" s="28" t="s">
        <v>734</v>
      </c>
      <c r="C74" s="18" t="s">
        <v>772</v>
      </c>
      <c r="D74" s="221"/>
      <c r="E74" s="184"/>
      <c r="F74" s="184"/>
      <c r="G74" s="184"/>
      <c r="H74" s="184"/>
      <c r="I74" s="184"/>
      <c r="J74" s="184"/>
      <c r="K74" s="184"/>
      <c r="L74" s="184"/>
      <c r="M74" s="184"/>
      <c r="N74" s="184"/>
      <c r="O74" s="18"/>
      <c r="P74" s="10" t="s">
        <v>502</v>
      </c>
      <c r="Q74" s="12"/>
      <c r="R74" s="13"/>
      <c r="S74" s="43" t="str">
        <f t="shared" si="25"/>
        <v/>
      </c>
      <c r="T74" s="17"/>
      <c r="U74" s="10" t="s">
        <v>726</v>
      </c>
      <c r="V74" s="169">
        <v>5</v>
      </c>
      <c r="W74" s="170"/>
      <c r="X74" s="171">
        <f t="shared" si="26"/>
        <v>0</v>
      </c>
      <c r="Y74" s="10"/>
      <c r="Z74" s="10" t="s">
        <v>580</v>
      </c>
    </row>
    <row r="75" spans="1:29" ht="14.25" thickTop="1" thickBot="1">
      <c r="A75" s="270"/>
      <c r="B75" s="28"/>
      <c r="C75" s="29" t="str">
        <f>[1]Plan!B16</f>
        <v>Hedef 2.5. Proje geliştirme ve yönetme kapasitesi geliştirilecektir.</v>
      </c>
      <c r="D75" s="29"/>
      <c r="E75" s="29"/>
      <c r="F75" s="29"/>
      <c r="G75" s="29"/>
      <c r="H75" s="29"/>
      <c r="I75" s="29"/>
      <c r="J75" s="29"/>
      <c r="K75" s="29"/>
      <c r="L75" s="29"/>
      <c r="M75" s="29"/>
      <c r="N75" s="29"/>
      <c r="O75" s="29"/>
      <c r="P75" s="262"/>
      <c r="Q75" s="262"/>
      <c r="R75" s="262"/>
      <c r="S75" s="262"/>
      <c r="T75" s="262"/>
      <c r="U75" s="262"/>
      <c r="V75" s="262"/>
      <c r="W75" s="262"/>
      <c r="X75" s="262"/>
      <c r="Y75" s="262"/>
      <c r="Z75" s="219"/>
      <c r="AB75" s="188">
        <f>SUM(Q76:Q79)</f>
        <v>1000</v>
      </c>
      <c r="AC75" s="188">
        <f>SUM(R76:R79)</f>
        <v>0</v>
      </c>
    </row>
    <row r="76" spans="1:29" ht="24" customHeight="1" thickTop="1" thickBot="1">
      <c r="A76" s="270"/>
      <c r="B76" s="28" t="s">
        <v>221</v>
      </c>
      <c r="C76" s="10" t="s">
        <v>704</v>
      </c>
      <c r="D76" s="10"/>
      <c r="E76" s="10"/>
      <c r="F76" s="10"/>
      <c r="G76" s="10"/>
      <c r="H76" s="184"/>
      <c r="I76" s="10"/>
      <c r="J76" s="10"/>
      <c r="K76" s="10"/>
      <c r="L76" s="10"/>
      <c r="M76" s="10"/>
      <c r="N76" s="10"/>
      <c r="O76" s="10"/>
      <c r="P76" s="10" t="s">
        <v>415</v>
      </c>
      <c r="Q76" s="12">
        <v>1000</v>
      </c>
      <c r="R76" s="13"/>
      <c r="S76" s="43">
        <f t="shared" ref="S76:S79" si="27">IF(Q76="","",R76/Q76*100)</f>
        <v>0</v>
      </c>
      <c r="T76" s="17" t="s">
        <v>553</v>
      </c>
      <c r="U76" s="10" t="s">
        <v>508</v>
      </c>
      <c r="V76" s="169">
        <v>1</v>
      </c>
      <c r="W76" s="170"/>
      <c r="X76" s="171">
        <f t="shared" ref="X76:X79" si="28">IF(V76="","",W76/V76*100)</f>
        <v>0</v>
      </c>
      <c r="Y76" s="10"/>
      <c r="Z76" s="10" t="s">
        <v>582</v>
      </c>
    </row>
    <row r="77" spans="1:29" ht="24" customHeight="1" thickTop="1" thickBot="1">
      <c r="A77" s="270"/>
      <c r="B77" s="28" t="s">
        <v>222</v>
      </c>
      <c r="C77" s="25" t="s">
        <v>705</v>
      </c>
      <c r="D77" s="184"/>
      <c r="E77" s="184"/>
      <c r="F77" s="184"/>
      <c r="G77" s="184"/>
      <c r="H77" s="184"/>
      <c r="I77" s="184"/>
      <c r="J77" s="184"/>
      <c r="K77" s="184"/>
      <c r="L77" s="184"/>
      <c r="M77" s="184"/>
      <c r="N77" s="184"/>
      <c r="O77" s="184"/>
      <c r="P77" s="10" t="s">
        <v>517</v>
      </c>
      <c r="Q77" s="12"/>
      <c r="R77" s="13"/>
      <c r="S77" s="43" t="str">
        <f t="shared" si="27"/>
        <v/>
      </c>
      <c r="T77" s="17"/>
      <c r="U77" s="10" t="s">
        <v>643</v>
      </c>
      <c r="V77" s="169">
        <v>1</v>
      </c>
      <c r="W77" s="170"/>
      <c r="X77" s="171">
        <f t="shared" si="28"/>
        <v>0</v>
      </c>
      <c r="Y77" s="10"/>
      <c r="Z77" s="10" t="s">
        <v>580</v>
      </c>
    </row>
    <row r="78" spans="1:29" ht="18" customHeight="1" thickTop="1" thickBot="1">
      <c r="A78" s="270"/>
      <c r="B78" s="28" t="s">
        <v>223</v>
      </c>
      <c r="C78" s="25" t="s">
        <v>640</v>
      </c>
      <c r="D78" s="25"/>
      <c r="E78" s="25"/>
      <c r="F78" s="25"/>
      <c r="G78" s="25"/>
      <c r="H78" s="25"/>
      <c r="I78" s="25"/>
      <c r="J78" s="223"/>
      <c r="K78" s="223"/>
      <c r="L78" s="184"/>
      <c r="M78" s="184"/>
      <c r="N78" s="184"/>
      <c r="O78" s="221"/>
      <c r="P78" s="10" t="s">
        <v>502</v>
      </c>
      <c r="Q78" s="12"/>
      <c r="R78" s="13"/>
      <c r="S78" s="43" t="str">
        <f t="shared" si="27"/>
        <v/>
      </c>
      <c r="T78" s="17"/>
      <c r="U78" s="10" t="s">
        <v>773</v>
      </c>
      <c r="V78" s="169">
        <v>1</v>
      </c>
      <c r="W78" s="170"/>
      <c r="X78" s="171">
        <f t="shared" si="28"/>
        <v>0</v>
      </c>
      <c r="Y78" s="10"/>
      <c r="Z78" s="10" t="s">
        <v>642</v>
      </c>
    </row>
    <row r="79" spans="1:29" ht="18" customHeight="1" thickTop="1" thickBot="1">
      <c r="A79" s="270"/>
      <c r="B79" s="28"/>
      <c r="C79" s="18"/>
      <c r="D79" s="18"/>
      <c r="E79" s="18"/>
      <c r="F79" s="18"/>
      <c r="G79" s="18"/>
      <c r="H79" s="18"/>
      <c r="I79" s="18"/>
      <c r="J79" s="18"/>
      <c r="K79" s="18"/>
      <c r="L79" s="18"/>
      <c r="M79" s="18"/>
      <c r="N79" s="18"/>
      <c r="O79" s="18"/>
      <c r="P79" s="10"/>
      <c r="Q79" s="12"/>
      <c r="R79" s="13"/>
      <c r="S79" s="43" t="str">
        <f t="shared" si="27"/>
        <v/>
      </c>
      <c r="T79" s="17"/>
      <c r="U79" s="10"/>
      <c r="V79" s="169"/>
      <c r="W79" s="170"/>
      <c r="X79" s="171" t="str">
        <f t="shared" si="28"/>
        <v/>
      </c>
      <c r="Y79" s="10"/>
      <c r="Z79" s="10"/>
    </row>
    <row r="80" spans="1:29" ht="14.25" hidden="1" customHeight="1" thickTop="1" thickBot="1">
      <c r="A80" s="270"/>
      <c r="B80" s="28"/>
      <c r="C80" s="29">
        <f>[1]Plan!B17</f>
        <v>0</v>
      </c>
      <c r="D80" s="29"/>
      <c r="E80" s="29"/>
      <c r="F80" s="29"/>
      <c r="G80" s="29"/>
      <c r="H80" s="29"/>
      <c r="I80" s="29"/>
      <c r="J80" s="29"/>
      <c r="K80" s="29"/>
      <c r="L80" s="29"/>
      <c r="M80" s="29"/>
      <c r="N80" s="29"/>
      <c r="O80" s="29"/>
      <c r="P80" s="262"/>
      <c r="Q80" s="262"/>
      <c r="R80" s="262"/>
      <c r="S80" s="262"/>
      <c r="T80" s="262"/>
      <c r="U80" s="262"/>
      <c r="V80" s="262"/>
      <c r="W80" s="262"/>
      <c r="X80" s="262"/>
      <c r="Y80" s="262"/>
      <c r="Z80" s="219"/>
      <c r="AB80" s="48">
        <f>SUM(Q81:Q95)</f>
        <v>0</v>
      </c>
      <c r="AC80" s="48">
        <f>SUM(R81:R95)</f>
        <v>0</v>
      </c>
    </row>
    <row r="81" spans="1:29" ht="18" hidden="1" customHeight="1" thickTop="1" thickBot="1">
      <c r="A81" s="270"/>
      <c r="B81" s="28" t="s">
        <v>231</v>
      </c>
      <c r="C81" s="10"/>
      <c r="D81" s="10"/>
      <c r="E81" s="10"/>
      <c r="F81" s="10"/>
      <c r="G81" s="10"/>
      <c r="H81" s="10"/>
      <c r="I81" s="10"/>
      <c r="J81" s="10"/>
      <c r="K81" s="10"/>
      <c r="L81" s="10"/>
      <c r="M81" s="10"/>
      <c r="N81" s="10"/>
      <c r="O81" s="10"/>
      <c r="P81" s="10"/>
      <c r="Q81" s="12"/>
      <c r="R81" s="13"/>
      <c r="S81" s="43" t="str">
        <f t="shared" ref="S81:S95" si="29">IF(Q81="","",R81/Q81*100)</f>
        <v/>
      </c>
      <c r="T81" s="17"/>
      <c r="U81" s="10"/>
      <c r="V81" s="169"/>
      <c r="W81" s="170"/>
      <c r="X81" s="171" t="str">
        <f t="shared" ref="X81:X95" si="30">IF(V81="","",W81/V81*100)</f>
        <v/>
      </c>
      <c r="Y81" s="10"/>
      <c r="Z81" s="10"/>
    </row>
    <row r="82" spans="1:29" ht="18" hidden="1" customHeight="1" thickTop="1" thickBot="1">
      <c r="A82" s="270"/>
      <c r="B82" s="28" t="s">
        <v>232</v>
      </c>
      <c r="C82" s="25"/>
      <c r="D82" s="25"/>
      <c r="E82" s="25"/>
      <c r="F82" s="25"/>
      <c r="G82" s="25"/>
      <c r="H82" s="25"/>
      <c r="I82" s="25"/>
      <c r="J82" s="25"/>
      <c r="K82" s="25"/>
      <c r="L82" s="25"/>
      <c r="M82" s="25"/>
      <c r="N82" s="25"/>
      <c r="O82" s="25"/>
      <c r="P82" s="10"/>
      <c r="Q82" s="12"/>
      <c r="R82" s="13"/>
      <c r="S82" s="43" t="str">
        <f t="shared" si="29"/>
        <v/>
      </c>
      <c r="T82" s="17"/>
      <c r="U82" s="10"/>
      <c r="V82" s="169"/>
      <c r="W82" s="170"/>
      <c r="X82" s="171" t="str">
        <f t="shared" si="30"/>
        <v/>
      </c>
      <c r="Y82" s="10"/>
      <c r="Z82" s="10"/>
    </row>
    <row r="83" spans="1:29" ht="18" hidden="1" customHeight="1" thickTop="1" thickBot="1">
      <c r="A83" s="270"/>
      <c r="B83" s="28" t="s">
        <v>233</v>
      </c>
      <c r="C83" s="25"/>
      <c r="D83" s="25"/>
      <c r="E83" s="25"/>
      <c r="F83" s="25"/>
      <c r="G83" s="25"/>
      <c r="H83" s="25"/>
      <c r="I83" s="25"/>
      <c r="J83" s="25"/>
      <c r="K83" s="25"/>
      <c r="L83" s="25"/>
      <c r="M83" s="25"/>
      <c r="N83" s="25"/>
      <c r="O83" s="25"/>
      <c r="P83" s="10"/>
      <c r="Q83" s="12"/>
      <c r="R83" s="13"/>
      <c r="S83" s="43" t="str">
        <f t="shared" si="29"/>
        <v/>
      </c>
      <c r="T83" s="17"/>
      <c r="U83" s="10"/>
      <c r="V83" s="169"/>
      <c r="W83" s="170"/>
      <c r="X83" s="171" t="str">
        <f t="shared" si="30"/>
        <v/>
      </c>
      <c r="Y83" s="10"/>
      <c r="Z83" s="10"/>
    </row>
    <row r="84" spans="1:29" ht="18" hidden="1" customHeight="1" thickTop="1" thickBot="1">
      <c r="A84" s="270"/>
      <c r="B84" s="28" t="s">
        <v>234</v>
      </c>
      <c r="C84" s="18"/>
      <c r="D84" s="18"/>
      <c r="E84" s="18"/>
      <c r="F84" s="18"/>
      <c r="G84" s="18"/>
      <c r="H84" s="18"/>
      <c r="I84" s="18"/>
      <c r="J84" s="18"/>
      <c r="K84" s="18"/>
      <c r="L84" s="18"/>
      <c r="M84" s="18"/>
      <c r="N84" s="18"/>
      <c r="O84" s="18"/>
      <c r="P84" s="10"/>
      <c r="Q84" s="12"/>
      <c r="R84" s="13"/>
      <c r="S84" s="43" t="str">
        <f t="shared" si="29"/>
        <v/>
      </c>
      <c r="T84" s="17"/>
      <c r="U84" s="10"/>
      <c r="V84" s="169"/>
      <c r="W84" s="170"/>
      <c r="X84" s="171" t="str">
        <f t="shared" si="30"/>
        <v/>
      </c>
      <c r="Y84" s="10"/>
      <c r="Z84" s="10"/>
    </row>
    <row r="85" spans="1:29" ht="18" hidden="1" customHeight="1" thickTop="1" thickBot="1">
      <c r="A85" s="270"/>
      <c r="B85" s="28" t="s">
        <v>235</v>
      </c>
      <c r="C85" s="18"/>
      <c r="D85" s="18"/>
      <c r="E85" s="18"/>
      <c r="F85" s="18"/>
      <c r="G85" s="18"/>
      <c r="H85" s="18"/>
      <c r="I85" s="18"/>
      <c r="J85" s="18"/>
      <c r="K85" s="18"/>
      <c r="L85" s="18"/>
      <c r="M85" s="18"/>
      <c r="N85" s="18"/>
      <c r="O85" s="18"/>
      <c r="P85" s="10"/>
      <c r="Q85" s="12"/>
      <c r="R85" s="13"/>
      <c r="S85" s="43" t="str">
        <f t="shared" si="29"/>
        <v/>
      </c>
      <c r="T85" s="17"/>
      <c r="U85" s="10"/>
      <c r="V85" s="169"/>
      <c r="W85" s="170"/>
      <c r="X85" s="171" t="str">
        <f t="shared" si="30"/>
        <v/>
      </c>
      <c r="Y85" s="10"/>
      <c r="Z85" s="10"/>
    </row>
    <row r="86" spans="1:29" ht="18" hidden="1" customHeight="1" thickTop="1" thickBot="1">
      <c r="A86" s="270"/>
      <c r="B86" s="28" t="s">
        <v>236</v>
      </c>
      <c r="C86" s="18"/>
      <c r="D86" s="18"/>
      <c r="E86" s="18"/>
      <c r="F86" s="18"/>
      <c r="G86" s="18"/>
      <c r="H86" s="18"/>
      <c r="I86" s="18"/>
      <c r="J86" s="18"/>
      <c r="K86" s="18"/>
      <c r="L86" s="18"/>
      <c r="M86" s="18"/>
      <c r="N86" s="18"/>
      <c r="O86" s="18"/>
      <c r="P86" s="10"/>
      <c r="Q86" s="12"/>
      <c r="R86" s="13"/>
      <c r="S86" s="43" t="str">
        <f t="shared" si="29"/>
        <v/>
      </c>
      <c r="T86" s="17"/>
      <c r="U86" s="10"/>
      <c r="V86" s="169"/>
      <c r="W86" s="170"/>
      <c r="X86" s="171" t="str">
        <f t="shared" si="30"/>
        <v/>
      </c>
      <c r="Y86" s="10"/>
      <c r="Z86" s="10"/>
    </row>
    <row r="87" spans="1:29" ht="18" hidden="1" customHeight="1" thickTop="1" thickBot="1">
      <c r="A87" s="270"/>
      <c r="B87" s="28" t="s">
        <v>237</v>
      </c>
      <c r="C87" s="18"/>
      <c r="D87" s="18"/>
      <c r="E87" s="18"/>
      <c r="F87" s="18"/>
      <c r="G87" s="18"/>
      <c r="H87" s="18"/>
      <c r="I87" s="18"/>
      <c r="J87" s="18"/>
      <c r="K87" s="18"/>
      <c r="L87" s="18"/>
      <c r="M87" s="18"/>
      <c r="N87" s="18"/>
      <c r="O87" s="18"/>
      <c r="P87" s="10"/>
      <c r="Q87" s="12"/>
      <c r="R87" s="13"/>
      <c r="S87" s="43" t="str">
        <f t="shared" si="29"/>
        <v/>
      </c>
      <c r="T87" s="17"/>
      <c r="U87" s="10"/>
      <c r="V87" s="169"/>
      <c r="W87" s="170"/>
      <c r="X87" s="171" t="str">
        <f t="shared" si="30"/>
        <v/>
      </c>
      <c r="Y87" s="10"/>
      <c r="Z87" s="10"/>
    </row>
    <row r="88" spans="1:29" ht="18" hidden="1" customHeight="1" thickTop="1" thickBot="1">
      <c r="A88" s="270"/>
      <c r="B88" s="28" t="s">
        <v>238</v>
      </c>
      <c r="C88" s="18"/>
      <c r="D88" s="18"/>
      <c r="E88" s="18"/>
      <c r="F88" s="18"/>
      <c r="G88" s="18"/>
      <c r="H88" s="18"/>
      <c r="I88" s="18"/>
      <c r="J88" s="18"/>
      <c r="K88" s="18"/>
      <c r="L88" s="18"/>
      <c r="M88" s="18"/>
      <c r="N88" s="18"/>
      <c r="O88" s="18"/>
      <c r="P88" s="10"/>
      <c r="Q88" s="12"/>
      <c r="R88" s="13"/>
      <c r="S88" s="43" t="str">
        <f t="shared" si="29"/>
        <v/>
      </c>
      <c r="T88" s="17"/>
      <c r="U88" s="10"/>
      <c r="V88" s="169"/>
      <c r="W88" s="170"/>
      <c r="X88" s="171" t="str">
        <f t="shared" si="30"/>
        <v/>
      </c>
      <c r="Y88" s="10"/>
      <c r="Z88" s="10"/>
    </row>
    <row r="89" spans="1:29" ht="18" hidden="1" customHeight="1" thickTop="1" thickBot="1">
      <c r="A89" s="270"/>
      <c r="B89" s="28" t="s">
        <v>239</v>
      </c>
      <c r="C89" s="18"/>
      <c r="D89" s="18"/>
      <c r="E89" s="18"/>
      <c r="F89" s="18"/>
      <c r="G89" s="18"/>
      <c r="H89" s="18"/>
      <c r="I89" s="18"/>
      <c r="J89" s="18"/>
      <c r="K89" s="18"/>
      <c r="L89" s="18"/>
      <c r="M89" s="18"/>
      <c r="N89" s="18"/>
      <c r="O89" s="18"/>
      <c r="P89" s="10"/>
      <c r="Q89" s="12"/>
      <c r="R89" s="13"/>
      <c r="S89" s="43"/>
      <c r="T89" s="17"/>
      <c r="U89" s="10"/>
      <c r="V89" s="169"/>
      <c r="W89" s="170"/>
      <c r="X89" s="171"/>
      <c r="Y89" s="10"/>
      <c r="Z89" s="10"/>
    </row>
    <row r="90" spans="1:29" ht="18" hidden="1" customHeight="1" thickTop="1" thickBot="1">
      <c r="A90" s="270"/>
      <c r="B90" s="28" t="s">
        <v>240</v>
      </c>
      <c r="C90" s="18"/>
      <c r="D90" s="18"/>
      <c r="E90" s="18"/>
      <c r="F90" s="18"/>
      <c r="G90" s="18"/>
      <c r="H90" s="18"/>
      <c r="I90" s="18"/>
      <c r="J90" s="18"/>
      <c r="K90" s="18"/>
      <c r="L90" s="18"/>
      <c r="M90" s="18"/>
      <c r="N90" s="18"/>
      <c r="O90" s="18"/>
      <c r="P90" s="10"/>
      <c r="Q90" s="12"/>
      <c r="R90" s="13"/>
      <c r="S90" s="43"/>
      <c r="T90" s="17"/>
      <c r="U90" s="10"/>
      <c r="V90" s="169"/>
      <c r="W90" s="170"/>
      <c r="X90" s="171"/>
      <c r="Y90" s="10"/>
      <c r="Z90" s="10"/>
    </row>
    <row r="91" spans="1:29" ht="18" hidden="1" customHeight="1" thickTop="1" thickBot="1">
      <c r="A91" s="270"/>
      <c r="B91" s="28" t="s">
        <v>315</v>
      </c>
      <c r="C91" s="18"/>
      <c r="D91" s="18"/>
      <c r="E91" s="18"/>
      <c r="F91" s="18"/>
      <c r="G91" s="18"/>
      <c r="H91" s="18"/>
      <c r="I91" s="18"/>
      <c r="J91" s="18"/>
      <c r="K91" s="18"/>
      <c r="L91" s="18"/>
      <c r="M91" s="18"/>
      <c r="N91" s="18"/>
      <c r="O91" s="18"/>
      <c r="P91" s="10"/>
      <c r="Q91" s="12"/>
      <c r="R91" s="13"/>
      <c r="S91" s="43"/>
      <c r="T91" s="17"/>
      <c r="U91" s="10"/>
      <c r="V91" s="169"/>
      <c r="W91" s="170"/>
      <c r="X91" s="171"/>
      <c r="Y91" s="10"/>
      <c r="Z91" s="10"/>
    </row>
    <row r="92" spans="1:29" ht="18" hidden="1" customHeight="1" thickTop="1" thickBot="1">
      <c r="A92" s="270"/>
      <c r="B92" s="28" t="s">
        <v>316</v>
      </c>
      <c r="C92" s="18"/>
      <c r="D92" s="18"/>
      <c r="E92" s="18"/>
      <c r="F92" s="18"/>
      <c r="G92" s="18"/>
      <c r="H92" s="18"/>
      <c r="I92" s="18"/>
      <c r="J92" s="18"/>
      <c r="K92" s="18"/>
      <c r="L92" s="18"/>
      <c r="M92" s="18"/>
      <c r="N92" s="18"/>
      <c r="O92" s="18"/>
      <c r="P92" s="10"/>
      <c r="Q92" s="12"/>
      <c r="R92" s="13"/>
      <c r="S92" s="43"/>
      <c r="T92" s="17"/>
      <c r="U92" s="10"/>
      <c r="V92" s="169"/>
      <c r="W92" s="170"/>
      <c r="X92" s="171"/>
      <c r="Y92" s="10"/>
      <c r="Z92" s="10"/>
    </row>
    <row r="93" spans="1:29" ht="18" hidden="1" customHeight="1" thickTop="1" thickBot="1">
      <c r="A93" s="270"/>
      <c r="B93" s="28" t="s">
        <v>317</v>
      </c>
      <c r="C93" s="18"/>
      <c r="D93" s="18"/>
      <c r="E93" s="18"/>
      <c r="F93" s="18"/>
      <c r="G93" s="18"/>
      <c r="H93" s="18"/>
      <c r="I93" s="18"/>
      <c r="J93" s="18"/>
      <c r="K93" s="18"/>
      <c r="L93" s="18"/>
      <c r="M93" s="18"/>
      <c r="N93" s="18"/>
      <c r="O93" s="18"/>
      <c r="P93" s="10"/>
      <c r="Q93" s="12"/>
      <c r="R93" s="13"/>
      <c r="S93" s="43"/>
      <c r="T93" s="17"/>
      <c r="U93" s="10"/>
      <c r="V93" s="169"/>
      <c r="W93" s="170"/>
      <c r="X93" s="171"/>
      <c r="Y93" s="10"/>
      <c r="Z93" s="10"/>
    </row>
    <row r="94" spans="1:29" ht="18" hidden="1" customHeight="1" thickTop="1" thickBot="1">
      <c r="A94" s="270"/>
      <c r="B94" s="28" t="s">
        <v>318</v>
      </c>
      <c r="C94" s="18"/>
      <c r="D94" s="18"/>
      <c r="E94" s="18"/>
      <c r="F94" s="18"/>
      <c r="G94" s="18"/>
      <c r="H94" s="18"/>
      <c r="I94" s="18"/>
      <c r="J94" s="18"/>
      <c r="K94" s="18"/>
      <c r="L94" s="18"/>
      <c r="M94" s="18"/>
      <c r="N94" s="18"/>
      <c r="O94" s="18"/>
      <c r="P94" s="10"/>
      <c r="Q94" s="12"/>
      <c r="R94" s="13"/>
      <c r="S94" s="43" t="str">
        <f t="shared" si="29"/>
        <v/>
      </c>
      <c r="T94" s="17"/>
      <c r="U94" s="10"/>
      <c r="V94" s="169"/>
      <c r="W94" s="170"/>
      <c r="X94" s="171" t="str">
        <f t="shared" si="30"/>
        <v/>
      </c>
      <c r="Y94" s="10"/>
      <c r="Z94" s="10"/>
    </row>
    <row r="95" spans="1:29" ht="18" hidden="1" customHeight="1" thickTop="1" thickBot="1">
      <c r="A95" s="270"/>
      <c r="B95" s="28" t="s">
        <v>319</v>
      </c>
      <c r="C95" s="18"/>
      <c r="D95" s="18"/>
      <c r="E95" s="18"/>
      <c r="F95" s="18"/>
      <c r="G95" s="18"/>
      <c r="H95" s="18"/>
      <c r="I95" s="18"/>
      <c r="J95" s="18"/>
      <c r="K95" s="18"/>
      <c r="L95" s="18"/>
      <c r="M95" s="18"/>
      <c r="N95" s="18"/>
      <c r="O95" s="18"/>
      <c r="P95" s="10"/>
      <c r="Q95" s="12"/>
      <c r="R95" s="13"/>
      <c r="S95" s="43" t="str">
        <f t="shared" si="29"/>
        <v/>
      </c>
      <c r="T95" s="17"/>
      <c r="U95" s="10"/>
      <c r="V95" s="169"/>
      <c r="W95" s="170"/>
      <c r="X95" s="171" t="str">
        <f t="shared" si="30"/>
        <v/>
      </c>
      <c r="Y95" s="10"/>
      <c r="Z95" s="10"/>
    </row>
    <row r="96" spans="1:29" ht="14.25" hidden="1" customHeight="1" thickTop="1" thickBot="1">
      <c r="A96" s="270"/>
      <c r="B96" s="28"/>
      <c r="C96" s="29">
        <f>[1]Plan!B18</f>
        <v>0</v>
      </c>
      <c r="D96" s="29"/>
      <c r="E96" s="29"/>
      <c r="F96" s="29"/>
      <c r="G96" s="29"/>
      <c r="H96" s="29"/>
      <c r="I96" s="29"/>
      <c r="J96" s="29"/>
      <c r="K96" s="29"/>
      <c r="L96" s="29"/>
      <c r="M96" s="29"/>
      <c r="N96" s="29"/>
      <c r="O96" s="29"/>
      <c r="P96" s="262"/>
      <c r="Q96" s="262"/>
      <c r="R96" s="262"/>
      <c r="S96" s="262"/>
      <c r="T96" s="262"/>
      <c r="U96" s="262"/>
      <c r="V96" s="262"/>
      <c r="W96" s="262"/>
      <c r="X96" s="262"/>
      <c r="Y96" s="262"/>
      <c r="Z96" s="219"/>
      <c r="AB96" s="48">
        <f>SUM(Q97:Q111)</f>
        <v>0</v>
      </c>
      <c r="AC96" s="48">
        <f>SUM(R97:R111)</f>
        <v>0</v>
      </c>
    </row>
    <row r="97" spans="1:29" ht="18" hidden="1" customHeight="1" thickTop="1" thickBot="1">
      <c r="A97" s="270"/>
      <c r="B97" s="28" t="s">
        <v>241</v>
      </c>
      <c r="C97" s="10"/>
      <c r="D97" s="10"/>
      <c r="E97" s="10"/>
      <c r="F97" s="10"/>
      <c r="G97" s="10"/>
      <c r="H97" s="10"/>
      <c r="I97" s="10"/>
      <c r="J97" s="10"/>
      <c r="K97" s="10"/>
      <c r="L97" s="10"/>
      <c r="M97" s="10"/>
      <c r="N97" s="10"/>
      <c r="O97" s="10"/>
      <c r="P97" s="10"/>
      <c r="Q97" s="12"/>
      <c r="R97" s="13"/>
      <c r="S97" s="43" t="str">
        <f t="shared" ref="S97:S111" si="31">IF(Q97="","",R97/Q97*100)</f>
        <v/>
      </c>
      <c r="T97" s="17"/>
      <c r="U97" s="10"/>
      <c r="V97" s="169"/>
      <c r="W97" s="170"/>
      <c r="X97" s="171" t="str">
        <f t="shared" ref="X97:X111" si="32">IF(V97="","",W97/V97*100)</f>
        <v/>
      </c>
      <c r="Y97" s="10"/>
      <c r="Z97" s="10"/>
    </row>
    <row r="98" spans="1:29" ht="18" hidden="1" customHeight="1" thickTop="1" thickBot="1">
      <c r="A98" s="270"/>
      <c r="B98" s="28" t="s">
        <v>242</v>
      </c>
      <c r="C98" s="25"/>
      <c r="D98" s="25"/>
      <c r="E98" s="25"/>
      <c r="F98" s="25"/>
      <c r="G98" s="25"/>
      <c r="H98" s="25"/>
      <c r="I98" s="25"/>
      <c r="J98" s="25"/>
      <c r="K98" s="25"/>
      <c r="L98" s="25"/>
      <c r="M98" s="25"/>
      <c r="N98" s="25"/>
      <c r="O98" s="25"/>
      <c r="P98" s="10"/>
      <c r="Q98" s="12"/>
      <c r="R98" s="13"/>
      <c r="S98" s="43" t="str">
        <f t="shared" si="31"/>
        <v/>
      </c>
      <c r="T98" s="17"/>
      <c r="U98" s="10"/>
      <c r="V98" s="169"/>
      <c r="W98" s="170"/>
      <c r="X98" s="171" t="str">
        <f t="shared" si="32"/>
        <v/>
      </c>
      <c r="Y98" s="10"/>
      <c r="Z98" s="10"/>
    </row>
    <row r="99" spans="1:29" ht="18" hidden="1" customHeight="1" thickTop="1" thickBot="1">
      <c r="A99" s="270"/>
      <c r="B99" s="28" t="s">
        <v>243</v>
      </c>
      <c r="C99" s="25"/>
      <c r="D99" s="25"/>
      <c r="E99" s="25"/>
      <c r="F99" s="25"/>
      <c r="G99" s="25"/>
      <c r="H99" s="25"/>
      <c r="I99" s="25"/>
      <c r="J99" s="25"/>
      <c r="K99" s="25"/>
      <c r="L99" s="25"/>
      <c r="M99" s="25"/>
      <c r="N99" s="25"/>
      <c r="O99" s="25"/>
      <c r="P99" s="10"/>
      <c r="Q99" s="12"/>
      <c r="R99" s="13"/>
      <c r="S99" s="43" t="str">
        <f t="shared" si="31"/>
        <v/>
      </c>
      <c r="T99" s="17"/>
      <c r="U99" s="10"/>
      <c r="V99" s="169"/>
      <c r="W99" s="170"/>
      <c r="X99" s="171" t="str">
        <f t="shared" si="32"/>
        <v/>
      </c>
      <c r="Y99" s="10"/>
      <c r="Z99" s="10"/>
    </row>
    <row r="100" spans="1:29" ht="18" hidden="1" customHeight="1" thickTop="1" thickBot="1">
      <c r="A100" s="270"/>
      <c r="B100" s="28" t="s">
        <v>244</v>
      </c>
      <c r="C100" s="18"/>
      <c r="D100" s="18"/>
      <c r="E100" s="18"/>
      <c r="F100" s="18"/>
      <c r="G100" s="18"/>
      <c r="H100" s="18"/>
      <c r="I100" s="18"/>
      <c r="J100" s="18"/>
      <c r="K100" s="18"/>
      <c r="L100" s="18"/>
      <c r="M100" s="18"/>
      <c r="N100" s="18"/>
      <c r="O100" s="18"/>
      <c r="P100" s="10"/>
      <c r="Q100" s="12"/>
      <c r="R100" s="13"/>
      <c r="S100" s="43" t="str">
        <f t="shared" si="31"/>
        <v/>
      </c>
      <c r="T100" s="17"/>
      <c r="U100" s="10"/>
      <c r="V100" s="169"/>
      <c r="W100" s="170"/>
      <c r="X100" s="171" t="str">
        <f t="shared" si="32"/>
        <v/>
      </c>
      <c r="Y100" s="10"/>
      <c r="Z100" s="10"/>
    </row>
    <row r="101" spans="1:29" ht="18" hidden="1" customHeight="1" thickTop="1" thickBot="1">
      <c r="A101" s="270"/>
      <c r="B101" s="28" t="s">
        <v>245</v>
      </c>
      <c r="C101" s="18"/>
      <c r="D101" s="18"/>
      <c r="E101" s="18"/>
      <c r="F101" s="18"/>
      <c r="G101" s="18"/>
      <c r="H101" s="18"/>
      <c r="I101" s="18"/>
      <c r="J101" s="18"/>
      <c r="K101" s="18"/>
      <c r="L101" s="18"/>
      <c r="M101" s="18"/>
      <c r="N101" s="18"/>
      <c r="O101" s="18"/>
      <c r="P101" s="10"/>
      <c r="Q101" s="12"/>
      <c r="R101" s="13"/>
      <c r="S101" s="43" t="str">
        <f t="shared" si="31"/>
        <v/>
      </c>
      <c r="T101" s="17"/>
      <c r="U101" s="10"/>
      <c r="V101" s="169"/>
      <c r="W101" s="170"/>
      <c r="X101" s="171" t="str">
        <f t="shared" si="32"/>
        <v/>
      </c>
      <c r="Y101" s="10"/>
      <c r="Z101" s="10"/>
    </row>
    <row r="102" spans="1:29" ht="18" hidden="1" customHeight="1" thickTop="1" thickBot="1">
      <c r="A102" s="270"/>
      <c r="B102" s="28" t="s">
        <v>246</v>
      </c>
      <c r="C102" s="18"/>
      <c r="D102" s="18"/>
      <c r="E102" s="18"/>
      <c r="F102" s="18"/>
      <c r="G102" s="18"/>
      <c r="H102" s="18"/>
      <c r="I102" s="18"/>
      <c r="J102" s="18"/>
      <c r="K102" s="18"/>
      <c r="L102" s="18"/>
      <c r="M102" s="18"/>
      <c r="N102" s="18"/>
      <c r="O102" s="18"/>
      <c r="P102" s="10"/>
      <c r="Q102" s="12"/>
      <c r="R102" s="13"/>
      <c r="S102" s="43" t="str">
        <f t="shared" si="31"/>
        <v/>
      </c>
      <c r="T102" s="17"/>
      <c r="U102" s="10"/>
      <c r="V102" s="169"/>
      <c r="W102" s="170"/>
      <c r="X102" s="171" t="str">
        <f t="shared" si="32"/>
        <v/>
      </c>
      <c r="Y102" s="10"/>
      <c r="Z102" s="10"/>
    </row>
    <row r="103" spans="1:29" ht="18" hidden="1" customHeight="1" thickTop="1" thickBot="1">
      <c r="A103" s="270"/>
      <c r="B103" s="28" t="s">
        <v>247</v>
      </c>
      <c r="C103" s="18"/>
      <c r="D103" s="18"/>
      <c r="E103" s="18"/>
      <c r="F103" s="18"/>
      <c r="G103" s="18"/>
      <c r="H103" s="18"/>
      <c r="I103" s="18"/>
      <c r="J103" s="18"/>
      <c r="K103" s="18"/>
      <c r="L103" s="18"/>
      <c r="M103" s="18"/>
      <c r="N103" s="18"/>
      <c r="O103" s="18"/>
      <c r="P103" s="10"/>
      <c r="Q103" s="12"/>
      <c r="R103" s="13"/>
      <c r="S103" s="43" t="str">
        <f t="shared" si="31"/>
        <v/>
      </c>
      <c r="T103" s="17"/>
      <c r="U103" s="10"/>
      <c r="V103" s="169"/>
      <c r="W103" s="170"/>
      <c r="X103" s="171" t="str">
        <f t="shared" si="32"/>
        <v/>
      </c>
      <c r="Y103" s="10"/>
      <c r="Z103" s="10"/>
    </row>
    <row r="104" spans="1:29" ht="18" hidden="1" customHeight="1" thickTop="1" thickBot="1">
      <c r="A104" s="270"/>
      <c r="B104" s="28" t="s">
        <v>248</v>
      </c>
      <c r="C104" s="18"/>
      <c r="D104" s="18"/>
      <c r="E104" s="18"/>
      <c r="F104" s="18"/>
      <c r="G104" s="18"/>
      <c r="H104" s="18"/>
      <c r="I104" s="18"/>
      <c r="J104" s="18"/>
      <c r="K104" s="18"/>
      <c r="L104" s="18"/>
      <c r="M104" s="18"/>
      <c r="N104" s="18"/>
      <c r="O104" s="18"/>
      <c r="P104" s="10"/>
      <c r="Q104" s="12"/>
      <c r="R104" s="13"/>
      <c r="S104" s="43" t="str">
        <f t="shared" si="31"/>
        <v/>
      </c>
      <c r="T104" s="17"/>
      <c r="U104" s="10"/>
      <c r="V104" s="169"/>
      <c r="W104" s="170"/>
      <c r="X104" s="171" t="str">
        <f t="shared" si="32"/>
        <v/>
      </c>
      <c r="Y104" s="10"/>
      <c r="Z104" s="10"/>
    </row>
    <row r="105" spans="1:29" ht="18" hidden="1" customHeight="1" thickTop="1" thickBot="1">
      <c r="A105" s="270"/>
      <c r="B105" s="28" t="s">
        <v>249</v>
      </c>
      <c r="C105" s="18"/>
      <c r="D105" s="18"/>
      <c r="E105" s="18"/>
      <c r="F105" s="18"/>
      <c r="G105" s="18"/>
      <c r="H105" s="18"/>
      <c r="I105" s="18"/>
      <c r="J105" s="18"/>
      <c r="K105" s="18"/>
      <c r="L105" s="18"/>
      <c r="M105" s="18"/>
      <c r="N105" s="18"/>
      <c r="O105" s="18"/>
      <c r="P105" s="10"/>
      <c r="Q105" s="12"/>
      <c r="R105" s="13"/>
      <c r="S105" s="43"/>
      <c r="T105" s="17"/>
      <c r="U105" s="10"/>
      <c r="V105" s="169"/>
      <c r="W105" s="170"/>
      <c r="X105" s="171"/>
      <c r="Y105" s="10"/>
      <c r="Z105" s="10"/>
    </row>
    <row r="106" spans="1:29" ht="18" hidden="1" customHeight="1" thickTop="1" thickBot="1">
      <c r="A106" s="270"/>
      <c r="B106" s="28" t="s">
        <v>250</v>
      </c>
      <c r="C106" s="18"/>
      <c r="D106" s="18"/>
      <c r="E106" s="18"/>
      <c r="F106" s="18"/>
      <c r="G106" s="18"/>
      <c r="H106" s="18"/>
      <c r="I106" s="18"/>
      <c r="J106" s="18"/>
      <c r="K106" s="18"/>
      <c r="L106" s="18"/>
      <c r="M106" s="18"/>
      <c r="N106" s="18"/>
      <c r="O106" s="18"/>
      <c r="P106" s="10"/>
      <c r="Q106" s="12"/>
      <c r="R106" s="13"/>
      <c r="S106" s="43"/>
      <c r="T106" s="17"/>
      <c r="U106" s="10"/>
      <c r="V106" s="169"/>
      <c r="W106" s="170"/>
      <c r="X106" s="171"/>
      <c r="Y106" s="10"/>
      <c r="Z106" s="10"/>
    </row>
    <row r="107" spans="1:29" ht="18" hidden="1" customHeight="1" thickTop="1" thickBot="1">
      <c r="A107" s="270"/>
      <c r="B107" s="28" t="s">
        <v>310</v>
      </c>
      <c r="C107" s="18"/>
      <c r="D107" s="18"/>
      <c r="E107" s="18"/>
      <c r="F107" s="18"/>
      <c r="G107" s="18"/>
      <c r="H107" s="18"/>
      <c r="I107" s="18"/>
      <c r="J107" s="18"/>
      <c r="K107" s="18"/>
      <c r="L107" s="18"/>
      <c r="M107" s="18"/>
      <c r="N107" s="18"/>
      <c r="O107" s="18"/>
      <c r="P107" s="10"/>
      <c r="Q107" s="12"/>
      <c r="R107" s="13"/>
      <c r="S107" s="43"/>
      <c r="T107" s="17"/>
      <c r="U107" s="10"/>
      <c r="V107" s="169"/>
      <c r="W107" s="170"/>
      <c r="X107" s="171"/>
      <c r="Y107" s="10"/>
      <c r="Z107" s="10"/>
    </row>
    <row r="108" spans="1:29" ht="18" hidden="1" customHeight="1" thickTop="1" thickBot="1">
      <c r="A108" s="270"/>
      <c r="B108" s="28" t="s">
        <v>311</v>
      </c>
      <c r="C108" s="18"/>
      <c r="D108" s="18"/>
      <c r="E108" s="18"/>
      <c r="F108" s="18"/>
      <c r="G108" s="18"/>
      <c r="H108" s="18"/>
      <c r="I108" s="18"/>
      <c r="J108" s="18"/>
      <c r="K108" s="18"/>
      <c r="L108" s="18"/>
      <c r="M108" s="18"/>
      <c r="N108" s="18"/>
      <c r="O108" s="18"/>
      <c r="P108" s="10"/>
      <c r="Q108" s="12"/>
      <c r="R108" s="13"/>
      <c r="S108" s="43"/>
      <c r="T108" s="17"/>
      <c r="U108" s="10"/>
      <c r="V108" s="169"/>
      <c r="W108" s="170"/>
      <c r="X108" s="171"/>
      <c r="Y108" s="10"/>
      <c r="Z108" s="10"/>
    </row>
    <row r="109" spans="1:29" ht="18" hidden="1" customHeight="1" thickTop="1" thickBot="1">
      <c r="A109" s="270"/>
      <c r="B109" s="28" t="s">
        <v>312</v>
      </c>
      <c r="C109" s="18"/>
      <c r="D109" s="18"/>
      <c r="E109" s="18"/>
      <c r="F109" s="18"/>
      <c r="G109" s="18"/>
      <c r="H109" s="18"/>
      <c r="I109" s="18"/>
      <c r="J109" s="18"/>
      <c r="K109" s="18"/>
      <c r="L109" s="18"/>
      <c r="M109" s="18"/>
      <c r="N109" s="18"/>
      <c r="O109" s="18"/>
      <c r="P109" s="10"/>
      <c r="Q109" s="12"/>
      <c r="R109" s="13"/>
      <c r="S109" s="43"/>
      <c r="T109" s="17"/>
      <c r="U109" s="10"/>
      <c r="V109" s="169"/>
      <c r="W109" s="170"/>
      <c r="X109" s="171"/>
      <c r="Y109" s="10"/>
      <c r="Z109" s="10"/>
    </row>
    <row r="110" spans="1:29" ht="18" hidden="1" customHeight="1" thickTop="1" thickBot="1">
      <c r="A110" s="270"/>
      <c r="B110" s="28" t="s">
        <v>313</v>
      </c>
      <c r="C110" s="18"/>
      <c r="D110" s="18"/>
      <c r="E110" s="18"/>
      <c r="F110" s="18"/>
      <c r="G110" s="18"/>
      <c r="H110" s="18"/>
      <c r="I110" s="18"/>
      <c r="J110" s="18"/>
      <c r="K110" s="18"/>
      <c r="L110" s="18"/>
      <c r="M110" s="18"/>
      <c r="N110" s="18"/>
      <c r="O110" s="18"/>
      <c r="P110" s="10"/>
      <c r="Q110" s="12"/>
      <c r="R110" s="13"/>
      <c r="S110" s="43" t="str">
        <f t="shared" si="31"/>
        <v/>
      </c>
      <c r="T110" s="17"/>
      <c r="U110" s="10"/>
      <c r="V110" s="169"/>
      <c r="W110" s="170"/>
      <c r="X110" s="171" t="str">
        <f t="shared" si="32"/>
        <v/>
      </c>
      <c r="Y110" s="10"/>
      <c r="Z110" s="10"/>
    </row>
    <row r="111" spans="1:29" ht="18" hidden="1" customHeight="1" thickTop="1" thickBot="1">
      <c r="A111" s="270"/>
      <c r="B111" s="28" t="s">
        <v>314</v>
      </c>
      <c r="C111" s="18"/>
      <c r="D111" s="18"/>
      <c r="E111" s="18"/>
      <c r="F111" s="18"/>
      <c r="G111" s="18"/>
      <c r="H111" s="18"/>
      <c r="I111" s="18"/>
      <c r="J111" s="18"/>
      <c r="K111" s="18"/>
      <c r="L111" s="18"/>
      <c r="M111" s="18"/>
      <c r="N111" s="18"/>
      <c r="O111" s="18"/>
      <c r="P111" s="10"/>
      <c r="Q111" s="12"/>
      <c r="R111" s="13"/>
      <c r="S111" s="43" t="str">
        <f t="shared" si="31"/>
        <v/>
      </c>
      <c r="T111" s="17"/>
      <c r="U111" s="10"/>
      <c r="V111" s="169"/>
      <c r="W111" s="170"/>
      <c r="X111" s="171" t="str">
        <f t="shared" si="32"/>
        <v/>
      </c>
      <c r="Y111" s="10"/>
      <c r="Z111" s="10"/>
    </row>
    <row r="112" spans="1:29" ht="14.25" hidden="1" customHeight="1" thickTop="1" thickBot="1">
      <c r="A112" s="270"/>
      <c r="B112" s="28"/>
      <c r="C112" s="29">
        <f>[1]Plan!B19</f>
        <v>0</v>
      </c>
      <c r="D112" s="29"/>
      <c r="E112" s="29"/>
      <c r="F112" s="29"/>
      <c r="G112" s="29"/>
      <c r="H112" s="29"/>
      <c r="I112" s="29"/>
      <c r="J112" s="29"/>
      <c r="K112" s="29"/>
      <c r="L112" s="29"/>
      <c r="M112" s="29"/>
      <c r="N112" s="29"/>
      <c r="O112" s="29"/>
      <c r="P112" s="262"/>
      <c r="Q112" s="262"/>
      <c r="R112" s="262"/>
      <c r="S112" s="262"/>
      <c r="T112" s="262"/>
      <c r="U112" s="262"/>
      <c r="V112" s="262"/>
      <c r="W112" s="262"/>
      <c r="X112" s="262"/>
      <c r="Y112" s="262"/>
      <c r="Z112" s="219"/>
      <c r="AB112" s="48">
        <f>SUM(Q113:Q127)</f>
        <v>0</v>
      </c>
      <c r="AC112" s="48">
        <f>SUM(R113:R127)</f>
        <v>0</v>
      </c>
    </row>
    <row r="113" spans="1:29" ht="18" hidden="1" customHeight="1" thickTop="1" thickBot="1">
      <c r="A113" s="270"/>
      <c r="B113" s="28" t="s">
        <v>251</v>
      </c>
      <c r="C113" s="10"/>
      <c r="D113" s="10"/>
      <c r="E113" s="10"/>
      <c r="F113" s="10"/>
      <c r="G113" s="10"/>
      <c r="H113" s="10"/>
      <c r="I113" s="10"/>
      <c r="J113" s="10"/>
      <c r="K113" s="10"/>
      <c r="L113" s="10"/>
      <c r="M113" s="10"/>
      <c r="N113" s="10"/>
      <c r="O113" s="10"/>
      <c r="P113" s="10"/>
      <c r="Q113" s="12"/>
      <c r="R113" s="13"/>
      <c r="S113" s="43" t="str">
        <f t="shared" ref="S113:S121" si="33">IF(Q113="","",R113/Q113*100)</f>
        <v/>
      </c>
      <c r="T113" s="17"/>
      <c r="U113" s="10"/>
      <c r="V113" s="169"/>
      <c r="W113" s="170"/>
      <c r="X113" s="171" t="str">
        <f t="shared" ref="X113:X121" si="34">IF(V113="","",W113/V113*100)</f>
        <v/>
      </c>
      <c r="Y113" s="10"/>
      <c r="Z113" s="10"/>
    </row>
    <row r="114" spans="1:29" ht="18" hidden="1" customHeight="1" thickTop="1" thickBot="1">
      <c r="A114" s="270"/>
      <c r="B114" s="28" t="s">
        <v>252</v>
      </c>
      <c r="C114" s="25"/>
      <c r="D114" s="25"/>
      <c r="E114" s="25"/>
      <c r="F114" s="25"/>
      <c r="G114" s="25"/>
      <c r="H114" s="25"/>
      <c r="I114" s="25"/>
      <c r="J114" s="25"/>
      <c r="K114" s="25"/>
      <c r="L114" s="25"/>
      <c r="M114" s="25"/>
      <c r="N114" s="25"/>
      <c r="O114" s="25"/>
      <c r="P114" s="10"/>
      <c r="Q114" s="12"/>
      <c r="R114" s="13"/>
      <c r="S114" s="43" t="str">
        <f t="shared" si="33"/>
        <v/>
      </c>
      <c r="T114" s="17"/>
      <c r="U114" s="10"/>
      <c r="V114" s="169"/>
      <c r="W114" s="170"/>
      <c r="X114" s="171" t="str">
        <f t="shared" si="34"/>
        <v/>
      </c>
      <c r="Y114" s="10"/>
      <c r="Z114" s="10"/>
    </row>
    <row r="115" spans="1:29" ht="18" hidden="1" customHeight="1" thickTop="1" thickBot="1">
      <c r="A115" s="270"/>
      <c r="B115" s="28" t="s">
        <v>253</v>
      </c>
      <c r="C115" s="25"/>
      <c r="D115" s="25"/>
      <c r="E115" s="25"/>
      <c r="F115" s="25"/>
      <c r="G115" s="25"/>
      <c r="H115" s="25"/>
      <c r="I115" s="25"/>
      <c r="J115" s="25"/>
      <c r="K115" s="25"/>
      <c r="L115" s="25"/>
      <c r="M115" s="25"/>
      <c r="N115" s="25"/>
      <c r="O115" s="25"/>
      <c r="P115" s="10"/>
      <c r="Q115" s="12"/>
      <c r="R115" s="13"/>
      <c r="S115" s="43" t="str">
        <f t="shared" si="33"/>
        <v/>
      </c>
      <c r="T115" s="17"/>
      <c r="U115" s="10"/>
      <c r="V115" s="169"/>
      <c r="W115" s="170"/>
      <c r="X115" s="171" t="str">
        <f t="shared" si="34"/>
        <v/>
      </c>
      <c r="Y115" s="10"/>
      <c r="Z115" s="10"/>
    </row>
    <row r="116" spans="1:29" ht="18" hidden="1" customHeight="1" thickTop="1" thickBot="1">
      <c r="A116" s="270"/>
      <c r="B116" s="28" t="s">
        <v>254</v>
      </c>
      <c r="C116" s="18"/>
      <c r="D116" s="18"/>
      <c r="E116" s="18"/>
      <c r="F116" s="18"/>
      <c r="G116" s="18"/>
      <c r="H116" s="18"/>
      <c r="I116" s="18"/>
      <c r="J116" s="18"/>
      <c r="K116" s="18"/>
      <c r="L116" s="18"/>
      <c r="M116" s="18"/>
      <c r="N116" s="18"/>
      <c r="O116" s="18"/>
      <c r="P116" s="10"/>
      <c r="Q116" s="12"/>
      <c r="R116" s="13"/>
      <c r="S116" s="43" t="str">
        <f t="shared" si="33"/>
        <v/>
      </c>
      <c r="T116" s="17"/>
      <c r="U116" s="10"/>
      <c r="V116" s="169"/>
      <c r="W116" s="170"/>
      <c r="X116" s="171" t="str">
        <f t="shared" si="34"/>
        <v/>
      </c>
      <c r="Y116" s="10"/>
      <c r="Z116" s="10"/>
    </row>
    <row r="117" spans="1:29" ht="18" hidden="1" customHeight="1" thickTop="1" thickBot="1">
      <c r="A117" s="270"/>
      <c r="B117" s="28" t="s">
        <v>255</v>
      </c>
      <c r="C117" s="18"/>
      <c r="D117" s="18"/>
      <c r="E117" s="18"/>
      <c r="F117" s="18"/>
      <c r="G117" s="18"/>
      <c r="H117" s="18"/>
      <c r="I117" s="18"/>
      <c r="J117" s="18"/>
      <c r="K117" s="18"/>
      <c r="L117" s="18"/>
      <c r="M117" s="18"/>
      <c r="N117" s="18"/>
      <c r="O117" s="18"/>
      <c r="P117" s="10"/>
      <c r="Q117" s="12"/>
      <c r="R117" s="13"/>
      <c r="S117" s="43" t="str">
        <f t="shared" si="33"/>
        <v/>
      </c>
      <c r="T117" s="17"/>
      <c r="U117" s="10"/>
      <c r="V117" s="169"/>
      <c r="W117" s="170"/>
      <c r="X117" s="171" t="str">
        <f t="shared" si="34"/>
        <v/>
      </c>
      <c r="Y117" s="10"/>
      <c r="Z117" s="10"/>
    </row>
    <row r="118" spans="1:29" ht="18" hidden="1" customHeight="1" thickTop="1" thickBot="1">
      <c r="A118" s="270"/>
      <c r="B118" s="28" t="s">
        <v>256</v>
      </c>
      <c r="C118" s="18"/>
      <c r="D118" s="18"/>
      <c r="E118" s="18"/>
      <c r="F118" s="18"/>
      <c r="G118" s="18"/>
      <c r="H118" s="18"/>
      <c r="I118" s="18"/>
      <c r="J118" s="18"/>
      <c r="K118" s="18"/>
      <c r="L118" s="18"/>
      <c r="M118" s="18"/>
      <c r="N118" s="18"/>
      <c r="O118" s="18"/>
      <c r="P118" s="10"/>
      <c r="Q118" s="12"/>
      <c r="R118" s="13"/>
      <c r="S118" s="43" t="str">
        <f t="shared" si="33"/>
        <v/>
      </c>
      <c r="T118" s="17"/>
      <c r="U118" s="10"/>
      <c r="V118" s="169"/>
      <c r="W118" s="170"/>
      <c r="X118" s="171" t="str">
        <f t="shared" si="34"/>
        <v/>
      </c>
      <c r="Y118" s="10"/>
      <c r="Z118" s="10"/>
    </row>
    <row r="119" spans="1:29" ht="18" hidden="1" customHeight="1" thickTop="1" thickBot="1">
      <c r="A119" s="270"/>
      <c r="B119" s="28" t="s">
        <v>257</v>
      </c>
      <c r="C119" s="18"/>
      <c r="D119" s="18"/>
      <c r="E119" s="18"/>
      <c r="F119" s="18"/>
      <c r="G119" s="18"/>
      <c r="H119" s="18"/>
      <c r="I119" s="18"/>
      <c r="J119" s="18"/>
      <c r="K119" s="18"/>
      <c r="L119" s="18"/>
      <c r="M119" s="18"/>
      <c r="N119" s="18"/>
      <c r="O119" s="18"/>
      <c r="P119" s="10"/>
      <c r="Q119" s="12"/>
      <c r="R119" s="13"/>
      <c r="S119" s="43" t="str">
        <f t="shared" si="33"/>
        <v/>
      </c>
      <c r="T119" s="17"/>
      <c r="U119" s="10"/>
      <c r="V119" s="169"/>
      <c r="W119" s="170"/>
      <c r="X119" s="171" t="str">
        <f t="shared" si="34"/>
        <v/>
      </c>
      <c r="Y119" s="10"/>
      <c r="Z119" s="10"/>
    </row>
    <row r="120" spans="1:29" ht="18" hidden="1" customHeight="1" thickTop="1" thickBot="1">
      <c r="A120" s="270"/>
      <c r="B120" s="28" t="s">
        <v>258</v>
      </c>
      <c r="C120" s="18"/>
      <c r="D120" s="18"/>
      <c r="E120" s="18"/>
      <c r="F120" s="18"/>
      <c r="G120" s="18"/>
      <c r="H120" s="18"/>
      <c r="I120" s="18"/>
      <c r="J120" s="18"/>
      <c r="K120" s="18"/>
      <c r="L120" s="18"/>
      <c r="M120" s="18"/>
      <c r="N120" s="18"/>
      <c r="O120" s="18"/>
      <c r="P120" s="10"/>
      <c r="Q120" s="12"/>
      <c r="R120" s="13"/>
      <c r="S120" s="43" t="str">
        <f t="shared" si="33"/>
        <v/>
      </c>
      <c r="T120" s="17"/>
      <c r="U120" s="10"/>
      <c r="V120" s="169"/>
      <c r="W120" s="170"/>
      <c r="X120" s="171" t="str">
        <f t="shared" si="34"/>
        <v/>
      </c>
      <c r="Y120" s="10"/>
      <c r="Z120" s="10"/>
    </row>
    <row r="121" spans="1:29" ht="18" hidden="1" customHeight="1" thickTop="1" thickBot="1">
      <c r="A121" s="270"/>
      <c r="B121" s="28" t="s">
        <v>259</v>
      </c>
      <c r="C121" s="18"/>
      <c r="D121" s="18"/>
      <c r="E121" s="18"/>
      <c r="F121" s="18"/>
      <c r="G121" s="18"/>
      <c r="H121" s="18"/>
      <c r="I121" s="18"/>
      <c r="J121" s="18"/>
      <c r="K121" s="18"/>
      <c r="L121" s="18"/>
      <c r="M121" s="18"/>
      <c r="N121" s="18"/>
      <c r="O121" s="18"/>
      <c r="P121" s="10"/>
      <c r="Q121" s="12"/>
      <c r="R121" s="13"/>
      <c r="S121" s="43" t="str">
        <f t="shared" si="33"/>
        <v/>
      </c>
      <c r="T121" s="17"/>
      <c r="U121" s="10"/>
      <c r="V121" s="169"/>
      <c r="W121" s="170"/>
      <c r="X121" s="171" t="str">
        <f t="shared" si="34"/>
        <v/>
      </c>
      <c r="Y121" s="10"/>
      <c r="Z121" s="10"/>
    </row>
    <row r="122" spans="1:29" ht="18" hidden="1" customHeight="1" thickTop="1" thickBot="1">
      <c r="A122" s="270"/>
      <c r="B122" s="28" t="s">
        <v>260</v>
      </c>
      <c r="C122" s="18"/>
      <c r="D122" s="18"/>
      <c r="E122" s="18"/>
      <c r="F122" s="18"/>
      <c r="G122" s="18"/>
      <c r="H122" s="18"/>
      <c r="I122" s="18"/>
      <c r="J122" s="18"/>
      <c r="K122" s="18"/>
      <c r="L122" s="18"/>
      <c r="M122" s="18"/>
      <c r="N122" s="18"/>
      <c r="O122" s="18"/>
      <c r="P122" s="10"/>
      <c r="Q122" s="12"/>
      <c r="R122" s="13"/>
      <c r="S122" s="43"/>
      <c r="T122" s="17"/>
      <c r="U122" s="10"/>
      <c r="V122" s="169"/>
      <c r="W122" s="170"/>
      <c r="X122" s="171"/>
      <c r="Y122" s="10"/>
      <c r="Z122" s="10"/>
    </row>
    <row r="123" spans="1:29" ht="18" hidden="1" customHeight="1" thickTop="1" thickBot="1">
      <c r="A123" s="270"/>
      <c r="B123" s="28" t="s">
        <v>305</v>
      </c>
      <c r="C123" s="18"/>
      <c r="D123" s="18"/>
      <c r="E123" s="18"/>
      <c r="F123" s="18"/>
      <c r="G123" s="18"/>
      <c r="H123" s="18"/>
      <c r="I123" s="18"/>
      <c r="J123" s="18"/>
      <c r="K123" s="18"/>
      <c r="L123" s="18"/>
      <c r="M123" s="18"/>
      <c r="N123" s="18"/>
      <c r="O123" s="18"/>
      <c r="P123" s="10"/>
      <c r="Q123" s="12"/>
      <c r="R123" s="13"/>
      <c r="S123" s="43"/>
      <c r="T123" s="17"/>
      <c r="U123" s="10"/>
      <c r="V123" s="169"/>
      <c r="W123" s="170"/>
      <c r="X123" s="171"/>
      <c r="Y123" s="10"/>
      <c r="Z123" s="10"/>
    </row>
    <row r="124" spans="1:29" ht="18" hidden="1" customHeight="1" thickTop="1" thickBot="1">
      <c r="A124" s="270"/>
      <c r="B124" s="28" t="s">
        <v>306</v>
      </c>
      <c r="C124" s="18"/>
      <c r="D124" s="18"/>
      <c r="E124" s="18"/>
      <c r="F124" s="18"/>
      <c r="G124" s="18"/>
      <c r="H124" s="18"/>
      <c r="I124" s="18"/>
      <c r="J124" s="18"/>
      <c r="K124" s="18"/>
      <c r="L124" s="18"/>
      <c r="M124" s="18"/>
      <c r="N124" s="18"/>
      <c r="O124" s="18"/>
      <c r="P124" s="10"/>
      <c r="Q124" s="12"/>
      <c r="R124" s="13"/>
      <c r="S124" s="43"/>
      <c r="T124" s="17"/>
      <c r="U124" s="10"/>
      <c r="V124" s="169"/>
      <c r="W124" s="170"/>
      <c r="X124" s="171"/>
      <c r="Y124" s="10"/>
      <c r="Z124" s="10"/>
    </row>
    <row r="125" spans="1:29" ht="18" hidden="1" customHeight="1" thickTop="1" thickBot="1">
      <c r="A125" s="270"/>
      <c r="B125" s="28" t="s">
        <v>307</v>
      </c>
      <c r="C125" s="18"/>
      <c r="D125" s="18"/>
      <c r="E125" s="18"/>
      <c r="F125" s="18"/>
      <c r="G125" s="18"/>
      <c r="H125" s="18"/>
      <c r="I125" s="18"/>
      <c r="J125" s="18"/>
      <c r="K125" s="18"/>
      <c r="L125" s="18"/>
      <c r="M125" s="18"/>
      <c r="N125" s="18"/>
      <c r="O125" s="18"/>
      <c r="P125" s="10"/>
      <c r="Q125" s="12"/>
      <c r="R125" s="13"/>
      <c r="S125" s="43"/>
      <c r="T125" s="17"/>
      <c r="U125" s="10"/>
      <c r="V125" s="169"/>
      <c r="W125" s="170"/>
      <c r="X125" s="171"/>
      <c r="Y125" s="10"/>
      <c r="Z125" s="10"/>
    </row>
    <row r="126" spans="1:29" ht="18" hidden="1" customHeight="1" thickTop="1" thickBot="1">
      <c r="A126" s="270"/>
      <c r="B126" s="28" t="s">
        <v>308</v>
      </c>
      <c r="C126" s="18"/>
      <c r="D126" s="18"/>
      <c r="E126" s="18"/>
      <c r="F126" s="18"/>
      <c r="G126" s="18"/>
      <c r="H126" s="18"/>
      <c r="I126" s="18"/>
      <c r="J126" s="18"/>
      <c r="K126" s="18"/>
      <c r="L126" s="18"/>
      <c r="M126" s="18"/>
      <c r="N126" s="18"/>
      <c r="O126" s="18"/>
      <c r="P126" s="10"/>
      <c r="Q126" s="12"/>
      <c r="R126" s="13"/>
      <c r="S126" s="43"/>
      <c r="T126" s="17"/>
      <c r="U126" s="10"/>
      <c r="V126" s="169"/>
      <c r="W126" s="170"/>
      <c r="X126" s="171"/>
      <c r="Y126" s="10"/>
      <c r="Z126" s="10"/>
    </row>
    <row r="127" spans="1:29" ht="18" hidden="1" customHeight="1" thickTop="1" thickBot="1">
      <c r="A127" s="270"/>
      <c r="B127" s="28" t="s">
        <v>309</v>
      </c>
      <c r="C127" s="18"/>
      <c r="D127" s="18"/>
      <c r="E127" s="18"/>
      <c r="F127" s="18"/>
      <c r="G127" s="18"/>
      <c r="H127" s="18"/>
      <c r="I127" s="18"/>
      <c r="J127" s="18"/>
      <c r="K127" s="18"/>
      <c r="L127" s="18"/>
      <c r="M127" s="18"/>
      <c r="N127" s="18"/>
      <c r="O127" s="18"/>
      <c r="P127" s="10"/>
      <c r="Q127" s="12"/>
      <c r="R127" s="13"/>
      <c r="S127" s="43"/>
      <c r="T127" s="17"/>
      <c r="U127" s="10"/>
      <c r="V127" s="169"/>
      <c r="W127" s="170"/>
      <c r="X127" s="171"/>
      <c r="Y127" s="10"/>
      <c r="Z127" s="10"/>
    </row>
    <row r="128" spans="1:29" ht="18" hidden="1" customHeight="1" thickTop="1" thickBot="1">
      <c r="A128" s="270"/>
      <c r="B128" s="28"/>
      <c r="C128" s="29">
        <f>[1]Plan!B200</f>
        <v>0</v>
      </c>
      <c r="D128" s="29"/>
      <c r="E128" s="29"/>
      <c r="F128" s="29"/>
      <c r="G128" s="29"/>
      <c r="H128" s="29"/>
      <c r="I128" s="29"/>
      <c r="J128" s="29"/>
      <c r="K128" s="29"/>
      <c r="L128" s="29"/>
      <c r="M128" s="29"/>
      <c r="N128" s="29"/>
      <c r="O128" s="29"/>
      <c r="P128" s="262"/>
      <c r="Q128" s="262"/>
      <c r="R128" s="262"/>
      <c r="S128" s="262"/>
      <c r="T128" s="262"/>
      <c r="U128" s="262"/>
      <c r="V128" s="262"/>
      <c r="W128" s="262"/>
      <c r="X128" s="262"/>
      <c r="Y128" s="262"/>
      <c r="Z128" s="219"/>
      <c r="AB128" s="48">
        <f>SUM(Q129:Q138)</f>
        <v>0</v>
      </c>
      <c r="AC128" s="48">
        <f>SUM(R129:R138)</f>
        <v>0</v>
      </c>
    </row>
    <row r="129" spans="1:29" ht="14.25" hidden="1" customHeight="1" thickTop="1" thickBot="1">
      <c r="A129" s="270"/>
      <c r="B129" s="28" t="s">
        <v>261</v>
      </c>
      <c r="C129" s="10"/>
      <c r="D129" s="10"/>
      <c r="E129" s="10"/>
      <c r="F129" s="10"/>
      <c r="G129" s="10"/>
      <c r="H129" s="10"/>
      <c r="I129" s="10"/>
      <c r="J129" s="10"/>
      <c r="K129" s="10"/>
      <c r="L129" s="10"/>
      <c r="M129" s="10"/>
      <c r="N129" s="10"/>
      <c r="O129" s="10"/>
      <c r="P129" s="11"/>
      <c r="Q129" s="11"/>
      <c r="R129" s="27"/>
      <c r="S129" s="43" t="str">
        <f t="shared" ref="S129:S138" si="35">IF(Q129="","",R129/Q129*100)</f>
        <v/>
      </c>
      <c r="T129" s="11"/>
      <c r="U129" s="11"/>
      <c r="V129" s="11"/>
      <c r="W129" s="27"/>
      <c r="X129" s="43" t="str">
        <f t="shared" ref="X129:X138" si="36">IF(V129="","",W129/V129*100)</f>
        <v/>
      </c>
      <c r="Y129" s="11"/>
      <c r="Z129" s="11"/>
      <c r="AB129" s="49"/>
      <c r="AC129" s="49"/>
    </row>
    <row r="130" spans="1:29" ht="18" hidden="1" customHeight="1" thickTop="1" thickBot="1">
      <c r="A130" s="270"/>
      <c r="B130" s="28" t="s">
        <v>262</v>
      </c>
      <c r="C130" s="10"/>
      <c r="D130" s="10"/>
      <c r="E130" s="10"/>
      <c r="F130" s="10"/>
      <c r="G130" s="10"/>
      <c r="H130" s="10"/>
      <c r="I130" s="10"/>
      <c r="J130" s="10"/>
      <c r="K130" s="10"/>
      <c r="L130" s="10"/>
      <c r="M130" s="10"/>
      <c r="N130" s="10"/>
      <c r="O130" s="10"/>
      <c r="P130" s="11"/>
      <c r="Q130" s="11"/>
      <c r="R130" s="27"/>
      <c r="S130" s="43" t="str">
        <f t="shared" si="35"/>
        <v/>
      </c>
      <c r="T130" s="11"/>
      <c r="U130" s="11"/>
      <c r="V130" s="11"/>
      <c r="W130" s="27"/>
      <c r="X130" s="43" t="str">
        <f t="shared" si="36"/>
        <v/>
      </c>
      <c r="Y130" s="11"/>
      <c r="Z130" s="11"/>
      <c r="AB130" s="49"/>
      <c r="AC130" s="49"/>
    </row>
    <row r="131" spans="1:29" ht="18" hidden="1" customHeight="1" thickTop="1" thickBot="1">
      <c r="A131" s="270"/>
      <c r="B131" s="28" t="s">
        <v>263</v>
      </c>
      <c r="C131" s="10"/>
      <c r="D131" s="10"/>
      <c r="E131" s="10"/>
      <c r="F131" s="10"/>
      <c r="G131" s="10"/>
      <c r="H131" s="10"/>
      <c r="I131" s="10"/>
      <c r="J131" s="10"/>
      <c r="K131" s="10"/>
      <c r="L131" s="10"/>
      <c r="M131" s="10"/>
      <c r="N131" s="10"/>
      <c r="O131" s="10"/>
      <c r="P131" s="11"/>
      <c r="Q131" s="11"/>
      <c r="R131" s="27"/>
      <c r="S131" s="43" t="str">
        <f t="shared" si="35"/>
        <v/>
      </c>
      <c r="T131" s="11"/>
      <c r="U131" s="11"/>
      <c r="V131" s="11"/>
      <c r="W131" s="27"/>
      <c r="X131" s="43" t="str">
        <f t="shared" si="36"/>
        <v/>
      </c>
      <c r="Y131" s="11"/>
      <c r="Z131" s="11"/>
      <c r="AB131" s="49"/>
      <c r="AC131" s="49"/>
    </row>
    <row r="132" spans="1:29" ht="18" hidden="1" customHeight="1" thickTop="1" thickBot="1">
      <c r="A132" s="270"/>
      <c r="B132" s="28" t="s">
        <v>264</v>
      </c>
      <c r="D132" s="10"/>
      <c r="E132" s="10"/>
      <c r="F132" s="10"/>
      <c r="G132" s="10"/>
      <c r="H132" s="10"/>
      <c r="I132" s="10"/>
      <c r="J132" s="10"/>
      <c r="K132" s="10"/>
      <c r="L132" s="10"/>
      <c r="M132" s="10"/>
      <c r="N132" s="10"/>
      <c r="O132" s="10"/>
      <c r="P132" s="11"/>
      <c r="Q132" s="11"/>
      <c r="R132" s="27"/>
      <c r="S132" s="43" t="str">
        <f t="shared" si="35"/>
        <v/>
      </c>
      <c r="T132" s="11"/>
      <c r="U132" s="11"/>
      <c r="V132" s="11"/>
      <c r="W132" s="27"/>
      <c r="X132" s="43" t="str">
        <f t="shared" si="36"/>
        <v/>
      </c>
      <c r="Y132" s="11"/>
      <c r="Z132" s="11"/>
      <c r="AB132" s="49"/>
      <c r="AC132" s="49"/>
    </row>
    <row r="133" spans="1:29" ht="18" hidden="1" customHeight="1" thickTop="1" thickBot="1">
      <c r="A133" s="270"/>
      <c r="B133" s="28" t="s">
        <v>265</v>
      </c>
      <c r="C133" s="30"/>
      <c r="D133" s="30"/>
      <c r="E133" s="30"/>
      <c r="F133" s="30"/>
      <c r="G133" s="30"/>
      <c r="H133" s="30"/>
      <c r="I133" s="30"/>
      <c r="J133" s="30"/>
      <c r="K133" s="30"/>
      <c r="L133" s="30"/>
      <c r="M133" s="30"/>
      <c r="N133" s="30"/>
      <c r="O133" s="30"/>
      <c r="P133" s="11"/>
      <c r="Q133" s="11"/>
      <c r="R133" s="27"/>
      <c r="S133" s="43" t="str">
        <f t="shared" si="35"/>
        <v/>
      </c>
      <c r="T133" s="11"/>
      <c r="U133" s="11"/>
      <c r="V133" s="11"/>
      <c r="W133" s="27"/>
      <c r="X133" s="43" t="str">
        <f t="shared" si="36"/>
        <v/>
      </c>
      <c r="Y133" s="11"/>
      <c r="Z133" s="11"/>
      <c r="AB133" s="49"/>
      <c r="AC133" s="49"/>
    </row>
    <row r="134" spans="1:29" ht="18" hidden="1" customHeight="1" thickTop="1" thickBot="1">
      <c r="A134" s="270"/>
      <c r="B134" s="28" t="s">
        <v>266</v>
      </c>
      <c r="C134" s="30"/>
      <c r="D134" s="30"/>
      <c r="E134" s="30"/>
      <c r="F134" s="30"/>
      <c r="G134" s="30"/>
      <c r="H134" s="30"/>
      <c r="I134" s="30"/>
      <c r="J134" s="30"/>
      <c r="K134" s="30"/>
      <c r="L134" s="30"/>
      <c r="M134" s="30"/>
      <c r="N134" s="30"/>
      <c r="O134" s="30"/>
      <c r="P134" s="11"/>
      <c r="Q134" s="11"/>
      <c r="R134" s="27"/>
      <c r="S134" s="43" t="str">
        <f t="shared" si="35"/>
        <v/>
      </c>
      <c r="T134" s="11"/>
      <c r="U134" s="11"/>
      <c r="V134" s="11"/>
      <c r="W134" s="27"/>
      <c r="X134" s="43" t="str">
        <f t="shared" si="36"/>
        <v/>
      </c>
      <c r="Y134" s="11"/>
      <c r="Z134" s="11"/>
      <c r="AB134" s="49"/>
      <c r="AC134" s="49"/>
    </row>
    <row r="135" spans="1:29" ht="18" hidden="1" customHeight="1" thickTop="1" thickBot="1">
      <c r="A135" s="270"/>
      <c r="B135" s="28" t="s">
        <v>267</v>
      </c>
      <c r="C135" s="30"/>
      <c r="D135" s="30"/>
      <c r="E135" s="30"/>
      <c r="F135" s="30"/>
      <c r="G135" s="30"/>
      <c r="H135" s="30"/>
      <c r="I135" s="30"/>
      <c r="J135" s="30"/>
      <c r="K135" s="30"/>
      <c r="L135" s="30"/>
      <c r="M135" s="30"/>
      <c r="N135" s="30"/>
      <c r="O135" s="30"/>
      <c r="P135" s="11"/>
      <c r="Q135" s="11"/>
      <c r="R135" s="27"/>
      <c r="S135" s="43" t="str">
        <f t="shared" si="35"/>
        <v/>
      </c>
      <c r="T135" s="11"/>
      <c r="U135" s="11"/>
      <c r="V135" s="11"/>
      <c r="W135" s="27"/>
      <c r="X135" s="43" t="str">
        <f t="shared" si="36"/>
        <v/>
      </c>
      <c r="Y135" s="11"/>
      <c r="Z135" s="11"/>
      <c r="AB135" s="49"/>
      <c r="AC135" s="49"/>
    </row>
    <row r="136" spans="1:29" ht="18" hidden="1" customHeight="1" thickTop="1" thickBot="1">
      <c r="A136" s="270"/>
      <c r="B136" s="28" t="s">
        <v>268</v>
      </c>
      <c r="C136" s="30"/>
      <c r="D136" s="30"/>
      <c r="E136" s="30"/>
      <c r="F136" s="30"/>
      <c r="G136" s="30"/>
      <c r="H136" s="30"/>
      <c r="I136" s="30"/>
      <c r="J136" s="30"/>
      <c r="K136" s="30"/>
      <c r="L136" s="30"/>
      <c r="M136" s="30"/>
      <c r="N136" s="30"/>
      <c r="O136" s="30"/>
      <c r="P136" s="11"/>
      <c r="Q136" s="11"/>
      <c r="R136" s="27"/>
      <c r="S136" s="43" t="str">
        <f t="shared" si="35"/>
        <v/>
      </c>
      <c r="T136" s="11"/>
      <c r="U136" s="11"/>
      <c r="V136" s="11"/>
      <c r="W136" s="27"/>
      <c r="X136" s="43" t="str">
        <f t="shared" si="36"/>
        <v/>
      </c>
      <c r="Y136" s="11"/>
      <c r="Z136" s="11"/>
      <c r="AB136" s="49"/>
      <c r="AC136" s="49"/>
    </row>
    <row r="137" spans="1:29" ht="18" hidden="1" customHeight="1" thickTop="1" thickBot="1">
      <c r="A137" s="270"/>
      <c r="B137" s="28" t="s">
        <v>269</v>
      </c>
      <c r="C137" s="30"/>
      <c r="D137" s="30"/>
      <c r="E137" s="30"/>
      <c r="F137" s="30"/>
      <c r="G137" s="30"/>
      <c r="H137" s="30"/>
      <c r="I137" s="30"/>
      <c r="J137" s="30"/>
      <c r="K137" s="30"/>
      <c r="L137" s="30"/>
      <c r="M137" s="30"/>
      <c r="N137" s="30"/>
      <c r="O137" s="30"/>
      <c r="P137" s="11"/>
      <c r="Q137" s="11"/>
      <c r="R137" s="27"/>
      <c r="S137" s="43" t="str">
        <f t="shared" si="35"/>
        <v/>
      </c>
      <c r="T137" s="11"/>
      <c r="U137" s="11"/>
      <c r="V137" s="11"/>
      <c r="W137" s="27"/>
      <c r="X137" s="43" t="str">
        <f t="shared" si="36"/>
        <v/>
      </c>
      <c r="Y137" s="11"/>
      <c r="Z137" s="11"/>
      <c r="AB137" s="49"/>
      <c r="AC137" s="49"/>
    </row>
    <row r="138" spans="1:29" ht="18" hidden="1" customHeight="1" thickTop="1" thickBot="1">
      <c r="A138" s="270"/>
      <c r="B138" s="28" t="s">
        <v>270</v>
      </c>
      <c r="C138" s="10"/>
      <c r="D138" s="10"/>
      <c r="E138" s="10"/>
      <c r="F138" s="10"/>
      <c r="G138" s="10"/>
      <c r="H138" s="10"/>
      <c r="I138" s="10"/>
      <c r="J138" s="10"/>
      <c r="K138" s="10"/>
      <c r="L138" s="10"/>
      <c r="M138" s="10"/>
      <c r="N138" s="10"/>
      <c r="O138" s="10"/>
      <c r="P138" s="10"/>
      <c r="Q138" s="12"/>
      <c r="R138" s="13"/>
      <c r="S138" s="43" t="str">
        <f t="shared" si="35"/>
        <v/>
      </c>
      <c r="T138" s="17"/>
      <c r="U138" s="10"/>
      <c r="V138" s="15"/>
      <c r="W138" s="16"/>
      <c r="X138" s="43" t="str">
        <f t="shared" si="36"/>
        <v/>
      </c>
      <c r="Y138" s="10"/>
      <c r="Z138" s="10"/>
    </row>
    <row r="139" spans="1:29" ht="31.5" customHeight="1" thickTop="1" thickBot="1">
      <c r="A139" s="265" t="str">
        <f>Plan!B20</f>
        <v>Stratejik Amaç 3. Hizmetlerimizin Kalitesini Yükseltmek</v>
      </c>
      <c r="B139" s="32"/>
      <c r="C139" s="33" t="str">
        <f>[1]Plan!B21</f>
        <v>Hedef 3.1. Üyelerimizin komite ve sektörel bazda, nitelikli biçimde, bir araya gelmeleri sağlanacaktır.</v>
      </c>
      <c r="D139" s="33"/>
      <c r="E139" s="33"/>
      <c r="F139" s="33"/>
      <c r="G139" s="33"/>
      <c r="H139" s="33"/>
      <c r="I139" s="33"/>
      <c r="J139" s="33"/>
      <c r="K139" s="33"/>
      <c r="L139" s="33"/>
      <c r="M139" s="33"/>
      <c r="N139" s="33"/>
      <c r="O139" s="33"/>
      <c r="P139" s="260"/>
      <c r="Q139" s="260"/>
      <c r="R139" s="260"/>
      <c r="S139" s="260"/>
      <c r="T139" s="260"/>
      <c r="U139" s="260"/>
      <c r="V139" s="260"/>
      <c r="W139" s="260"/>
      <c r="X139" s="260"/>
      <c r="Y139" s="260"/>
      <c r="Z139" s="217"/>
      <c r="AB139" s="189">
        <f>SUM(Q140:Q144)</f>
        <v>2000</v>
      </c>
      <c r="AC139" s="189">
        <f>SUM(R140:R144)</f>
        <v>0</v>
      </c>
    </row>
    <row r="140" spans="1:29" ht="27" thickTop="1" thickBot="1">
      <c r="A140" s="266"/>
      <c r="B140" s="32" t="s">
        <v>137</v>
      </c>
      <c r="C140" s="34" t="s">
        <v>675</v>
      </c>
      <c r="D140" s="34"/>
      <c r="E140" s="184"/>
      <c r="F140" s="184"/>
      <c r="G140" s="184"/>
      <c r="H140" s="34"/>
      <c r="I140" s="34"/>
      <c r="J140" s="34"/>
      <c r="K140" s="34"/>
      <c r="L140" s="34"/>
      <c r="M140" s="34"/>
      <c r="N140" s="34"/>
      <c r="O140" s="34"/>
      <c r="P140" s="11" t="s">
        <v>502</v>
      </c>
      <c r="Q140" s="11"/>
      <c r="R140" s="27"/>
      <c r="S140" s="43"/>
      <c r="T140" s="11"/>
      <c r="U140" s="11" t="s">
        <v>735</v>
      </c>
      <c r="V140" s="172">
        <v>3</v>
      </c>
      <c r="W140" s="173"/>
      <c r="X140" s="171">
        <f t="shared" ref="X140:X144" si="37">IF(V140="","",W140/V140*100)</f>
        <v>0</v>
      </c>
      <c r="Y140" s="11"/>
      <c r="Z140" s="10" t="s">
        <v>580</v>
      </c>
      <c r="AA140" s="23"/>
      <c r="AB140" s="49"/>
      <c r="AC140" s="49"/>
    </row>
    <row r="141" spans="1:29" ht="24" customHeight="1" thickTop="1" thickBot="1">
      <c r="A141" s="266"/>
      <c r="B141" s="32" t="s">
        <v>138</v>
      </c>
      <c r="C141" s="34" t="s">
        <v>774</v>
      </c>
      <c r="D141" s="34"/>
      <c r="E141" s="34"/>
      <c r="F141" s="34"/>
      <c r="G141" s="184"/>
      <c r="H141" s="184"/>
      <c r="I141" s="184"/>
      <c r="J141" s="34"/>
      <c r="K141" s="34"/>
      <c r="L141" s="34"/>
      <c r="M141" s="34"/>
      <c r="N141" s="34"/>
      <c r="O141" s="34"/>
      <c r="P141" s="11" t="s">
        <v>502</v>
      </c>
      <c r="Q141" s="12">
        <v>2000</v>
      </c>
      <c r="R141" s="13"/>
      <c r="S141" s="43">
        <f t="shared" ref="S141" si="38">IF(Q141="","",R141/Q141*100)</f>
        <v>0</v>
      </c>
      <c r="T141" s="11" t="s">
        <v>563</v>
      </c>
      <c r="U141" s="11" t="s">
        <v>525</v>
      </c>
      <c r="V141" s="172">
        <v>4</v>
      </c>
      <c r="W141" s="173"/>
      <c r="X141" s="171">
        <f t="shared" si="37"/>
        <v>0</v>
      </c>
      <c r="Y141" s="11"/>
      <c r="Z141" s="10" t="s">
        <v>580</v>
      </c>
      <c r="AA141" s="23"/>
      <c r="AB141" s="49"/>
      <c r="AC141" s="49"/>
    </row>
    <row r="142" spans="1:29" ht="27" thickTop="1" thickBot="1">
      <c r="A142" s="266"/>
      <c r="B142" s="32" t="s">
        <v>139</v>
      </c>
      <c r="C142" s="34" t="s">
        <v>775</v>
      </c>
      <c r="D142" s="34"/>
      <c r="E142" s="221"/>
      <c r="F142" s="221"/>
      <c r="G142" s="221"/>
      <c r="H142" s="184"/>
      <c r="I142" s="221"/>
      <c r="J142" s="221"/>
      <c r="K142" s="221"/>
      <c r="L142" s="221"/>
      <c r="M142" s="34"/>
      <c r="N142" s="34"/>
      <c r="O142" s="34"/>
      <c r="P142" s="11" t="s">
        <v>502</v>
      </c>
      <c r="Q142" s="11"/>
      <c r="R142" s="27"/>
      <c r="S142" s="43"/>
      <c r="T142" s="11"/>
      <c r="U142" s="11" t="s">
        <v>525</v>
      </c>
      <c r="V142" s="172">
        <v>2</v>
      </c>
      <c r="W142" s="173"/>
      <c r="X142" s="171">
        <f t="shared" si="37"/>
        <v>0</v>
      </c>
      <c r="Y142" s="11"/>
      <c r="Z142" s="10" t="s">
        <v>580</v>
      </c>
      <c r="AA142" s="23"/>
      <c r="AB142" s="49"/>
      <c r="AC142" s="49"/>
    </row>
    <row r="143" spans="1:29" ht="27" thickTop="1" thickBot="1">
      <c r="A143" s="266"/>
      <c r="B143" s="32" t="s">
        <v>140</v>
      </c>
      <c r="C143" s="34" t="s">
        <v>776</v>
      </c>
      <c r="D143" s="221"/>
      <c r="E143" s="221"/>
      <c r="F143" s="221"/>
      <c r="G143" s="221"/>
      <c r="H143" s="221"/>
      <c r="I143" s="184"/>
      <c r="J143" s="221"/>
      <c r="K143" s="221"/>
      <c r="L143" s="221"/>
      <c r="M143" s="34"/>
      <c r="N143" s="34"/>
      <c r="O143" s="34"/>
      <c r="P143" s="11" t="s">
        <v>502</v>
      </c>
      <c r="Q143" s="11"/>
      <c r="R143" s="27"/>
      <c r="S143" s="43" t="str">
        <f t="shared" ref="S143:S144" si="39">IF(Q143="","",R143/Q143*100)</f>
        <v/>
      </c>
      <c r="T143" s="11"/>
      <c r="U143" s="11" t="s">
        <v>525</v>
      </c>
      <c r="V143" s="172">
        <v>2</v>
      </c>
      <c r="W143" s="173"/>
      <c r="X143" s="171">
        <f t="shared" si="37"/>
        <v>0</v>
      </c>
      <c r="Y143" s="11"/>
      <c r="Z143" s="10" t="s">
        <v>580</v>
      </c>
      <c r="AA143" s="23"/>
      <c r="AB143" s="49"/>
      <c r="AC143" s="49"/>
    </row>
    <row r="144" spans="1:29" ht="18" customHeight="1" thickTop="1" thickBot="1">
      <c r="A144" s="266"/>
      <c r="B144" s="32"/>
      <c r="C144" s="34"/>
      <c r="D144" s="34"/>
      <c r="E144" s="34"/>
      <c r="F144" s="34"/>
      <c r="G144" s="34"/>
      <c r="H144" s="34"/>
      <c r="I144" s="34"/>
      <c r="J144" s="34"/>
      <c r="K144" s="34"/>
      <c r="L144" s="34"/>
      <c r="M144" s="34"/>
      <c r="N144" s="34"/>
      <c r="O144" s="34"/>
      <c r="P144" s="11"/>
      <c r="Q144" s="11"/>
      <c r="R144" s="27"/>
      <c r="S144" s="43" t="str">
        <f t="shared" si="39"/>
        <v/>
      </c>
      <c r="T144" s="11"/>
      <c r="U144" s="11"/>
      <c r="V144" s="172"/>
      <c r="W144" s="173"/>
      <c r="X144" s="171" t="str">
        <f t="shared" si="37"/>
        <v/>
      </c>
      <c r="Y144" s="11"/>
      <c r="Z144" s="11"/>
      <c r="AA144" s="23"/>
      <c r="AB144" s="49"/>
      <c r="AC144" s="49"/>
    </row>
    <row r="145" spans="1:29" ht="14.25" thickTop="1" thickBot="1">
      <c r="A145" s="266"/>
      <c r="B145" s="35"/>
      <c r="C145" s="33" t="str">
        <f>[1]Plan!B22</f>
        <v>Hedef 3.2. Üyelerimize, ihtiyaçları doğrultusunda, bilgi ve danışmanlık desteği verilecektir.</v>
      </c>
      <c r="D145" s="33"/>
      <c r="E145" s="33"/>
      <c r="F145" s="33"/>
      <c r="G145" s="33"/>
      <c r="H145" s="33"/>
      <c r="I145" s="33"/>
      <c r="J145" s="33"/>
      <c r="K145" s="33"/>
      <c r="L145" s="33"/>
      <c r="M145" s="33"/>
      <c r="N145" s="33"/>
      <c r="O145" s="33"/>
      <c r="P145" s="260"/>
      <c r="Q145" s="260"/>
      <c r="R145" s="260"/>
      <c r="S145" s="260"/>
      <c r="T145" s="260"/>
      <c r="U145" s="260"/>
      <c r="V145" s="260"/>
      <c r="W145" s="260"/>
      <c r="X145" s="260"/>
      <c r="Y145" s="260"/>
      <c r="Z145" s="217"/>
      <c r="AB145" s="189">
        <f>SUM(Q146:Q149)</f>
        <v>1500</v>
      </c>
      <c r="AC145" s="189">
        <f>SUM(R146:R149)</f>
        <v>0</v>
      </c>
    </row>
    <row r="146" spans="1:29" ht="27" thickTop="1" thickBot="1">
      <c r="A146" s="266"/>
      <c r="B146" s="35" t="s">
        <v>81</v>
      </c>
      <c r="C146" s="10" t="s">
        <v>777</v>
      </c>
      <c r="D146" s="10"/>
      <c r="E146" s="10"/>
      <c r="F146" s="10"/>
      <c r="G146" s="10"/>
      <c r="H146" s="10"/>
      <c r="I146" s="184"/>
      <c r="J146" s="184"/>
      <c r="K146" s="184"/>
      <c r="L146" s="184"/>
      <c r="M146" s="184"/>
      <c r="N146" s="184"/>
      <c r="O146" s="184"/>
      <c r="P146" s="10" t="s">
        <v>415</v>
      </c>
      <c r="Q146" s="12"/>
      <c r="R146" s="13"/>
      <c r="S146" s="43" t="str">
        <f t="shared" ref="S146:S149" si="40">IF(Q146="","",R146/Q146*100)</f>
        <v/>
      </c>
      <c r="T146" s="17"/>
      <c r="U146" s="10" t="s">
        <v>523</v>
      </c>
      <c r="V146" s="169">
        <v>1</v>
      </c>
      <c r="W146" s="170"/>
      <c r="X146" s="171">
        <f t="shared" ref="X146:X149" si="41">IF(V146="","",W146/V146*100)</f>
        <v>0</v>
      </c>
      <c r="Y146" s="10"/>
      <c r="Z146" s="11" t="s">
        <v>582</v>
      </c>
    </row>
    <row r="147" spans="1:29" ht="24.75" customHeight="1" thickTop="1" thickBot="1">
      <c r="A147" s="266"/>
      <c r="B147" s="35" t="s">
        <v>82</v>
      </c>
      <c r="C147" s="10" t="s">
        <v>668</v>
      </c>
      <c r="D147" s="10"/>
      <c r="E147" s="10"/>
      <c r="F147" s="184"/>
      <c r="G147" s="10"/>
      <c r="H147" s="10"/>
      <c r="I147" s="184"/>
      <c r="J147" s="10"/>
      <c r="K147" s="10"/>
      <c r="L147" s="184"/>
      <c r="M147" s="10"/>
      <c r="N147" s="10"/>
      <c r="O147" s="10"/>
      <c r="P147" s="10" t="s">
        <v>415</v>
      </c>
      <c r="Q147" s="12">
        <v>1500</v>
      </c>
      <c r="R147" s="13"/>
      <c r="S147" s="43">
        <f t="shared" si="40"/>
        <v>0</v>
      </c>
      <c r="T147" s="17" t="s">
        <v>555</v>
      </c>
      <c r="U147" s="10" t="s">
        <v>677</v>
      </c>
      <c r="V147" s="169">
        <v>3</v>
      </c>
      <c r="W147" s="170"/>
      <c r="X147" s="171">
        <f t="shared" si="41"/>
        <v>0</v>
      </c>
      <c r="Y147" s="10"/>
      <c r="Z147" s="11" t="s">
        <v>582</v>
      </c>
    </row>
    <row r="148" spans="1:29" ht="24.75" customHeight="1" thickTop="1" thickBot="1">
      <c r="A148" s="266"/>
      <c r="B148" s="35" t="s">
        <v>83</v>
      </c>
      <c r="C148" s="18" t="s">
        <v>654</v>
      </c>
      <c r="D148" s="18"/>
      <c r="E148" s="18"/>
      <c r="F148" s="18"/>
      <c r="G148" s="184"/>
      <c r="H148" s="18"/>
      <c r="I148" s="18"/>
      <c r="J148" s="18"/>
      <c r="K148" s="18"/>
      <c r="L148" s="18"/>
      <c r="M148" s="18"/>
      <c r="N148" s="18"/>
      <c r="O148" s="18"/>
      <c r="P148" s="10" t="s">
        <v>517</v>
      </c>
      <c r="Q148" s="12"/>
      <c r="R148" s="13"/>
      <c r="S148" s="43"/>
      <c r="T148" s="17"/>
      <c r="U148" s="10" t="s">
        <v>677</v>
      </c>
      <c r="V148" s="169">
        <v>1</v>
      </c>
      <c r="W148" s="170"/>
      <c r="X148" s="171"/>
      <c r="Y148" s="10"/>
      <c r="Z148" s="11" t="s">
        <v>582</v>
      </c>
    </row>
    <row r="149" spans="1:29" ht="39.75" thickTop="1" thickBot="1">
      <c r="A149" s="266"/>
      <c r="B149" s="35" t="s">
        <v>84</v>
      </c>
      <c r="C149" s="18" t="s">
        <v>727</v>
      </c>
      <c r="D149" s="18"/>
      <c r="E149" s="18"/>
      <c r="F149" s="184"/>
      <c r="G149" s="18"/>
      <c r="H149" s="184"/>
      <c r="I149" s="18"/>
      <c r="J149" s="184"/>
      <c r="K149" s="18"/>
      <c r="L149" s="18"/>
      <c r="M149" s="18"/>
      <c r="N149" s="18"/>
      <c r="O149" s="18"/>
      <c r="P149" s="10" t="s">
        <v>415</v>
      </c>
      <c r="Q149" s="36"/>
      <c r="R149" s="13"/>
      <c r="S149" s="43" t="str">
        <f t="shared" si="40"/>
        <v/>
      </c>
      <c r="T149" s="17"/>
      <c r="U149" s="10" t="s">
        <v>728</v>
      </c>
      <c r="V149" s="169">
        <v>3</v>
      </c>
      <c r="W149" s="170"/>
      <c r="X149" s="171">
        <f t="shared" si="41"/>
        <v>0</v>
      </c>
      <c r="Y149" s="10"/>
      <c r="Z149" s="11" t="s">
        <v>582</v>
      </c>
    </row>
    <row r="150" spans="1:29" ht="18" customHeight="1" thickTop="1" thickBot="1">
      <c r="A150" s="266"/>
      <c r="B150" s="35"/>
      <c r="C150" s="33" t="str">
        <f>[1]Plan!B23</f>
        <v>Hedef 3.3. Üyelerimize iş geliştirme desteği sağlanacaktır.</v>
      </c>
      <c r="D150" s="33"/>
      <c r="E150" s="33"/>
      <c r="F150" s="33"/>
      <c r="G150" s="33"/>
      <c r="H150" s="33"/>
      <c r="I150" s="33"/>
      <c r="J150" s="33"/>
      <c r="K150" s="33"/>
      <c r="L150" s="33"/>
      <c r="M150" s="33"/>
      <c r="N150" s="33"/>
      <c r="O150" s="33"/>
      <c r="P150" s="260"/>
      <c r="Q150" s="260"/>
      <c r="R150" s="260"/>
      <c r="S150" s="260"/>
      <c r="T150" s="260"/>
      <c r="U150" s="260"/>
      <c r="V150" s="260"/>
      <c r="W150" s="260"/>
      <c r="X150" s="260"/>
      <c r="Y150" s="260"/>
      <c r="Z150" s="217"/>
      <c r="AB150" s="189">
        <f>SUM(Q151:Q154)</f>
        <v>5500</v>
      </c>
      <c r="AC150" s="189">
        <f>SUM(R151:R154)</f>
        <v>0</v>
      </c>
    </row>
    <row r="151" spans="1:29" ht="27" thickTop="1" thickBot="1">
      <c r="A151" s="266"/>
      <c r="B151" s="35" t="s">
        <v>91</v>
      </c>
      <c r="C151" s="25" t="s">
        <v>706</v>
      </c>
      <c r="D151" s="34"/>
      <c r="E151" s="184"/>
      <c r="F151" s="184"/>
      <c r="G151" s="184"/>
      <c r="H151" s="184"/>
      <c r="I151" s="184"/>
      <c r="J151" s="184"/>
      <c r="K151" s="184"/>
      <c r="L151" s="184"/>
      <c r="M151" s="25"/>
      <c r="N151" s="25"/>
      <c r="O151" s="25"/>
      <c r="P151" s="10" t="s">
        <v>517</v>
      </c>
      <c r="Q151" s="12">
        <v>2000</v>
      </c>
      <c r="R151" s="13"/>
      <c r="S151" s="43">
        <f t="shared" ref="S151:S154" si="42">IF(Q151="","",R151/Q151*100)</f>
        <v>0</v>
      </c>
      <c r="T151" s="17" t="s">
        <v>564</v>
      </c>
      <c r="U151" s="10" t="s">
        <v>538</v>
      </c>
      <c r="V151" s="169">
        <v>5</v>
      </c>
      <c r="W151" s="170"/>
      <c r="X151" s="171">
        <f t="shared" ref="X151:X154" si="43">IF(V151="","",W151/V151*100)</f>
        <v>0</v>
      </c>
      <c r="Y151" s="10"/>
      <c r="Z151" s="11" t="s">
        <v>582</v>
      </c>
    </row>
    <row r="152" spans="1:29" ht="27" thickTop="1" thickBot="1">
      <c r="A152" s="266"/>
      <c r="B152" s="35" t="s">
        <v>92</v>
      </c>
      <c r="C152" s="25" t="s">
        <v>646</v>
      </c>
      <c r="D152" s="25"/>
      <c r="E152" s="25"/>
      <c r="F152" s="25"/>
      <c r="G152" s="184"/>
      <c r="H152" s="25"/>
      <c r="I152" s="25"/>
      <c r="J152" s="25"/>
      <c r="K152" s="25"/>
      <c r="L152" s="25"/>
      <c r="M152" s="25"/>
      <c r="N152" s="25"/>
      <c r="O152" s="25"/>
      <c r="P152" s="10" t="s">
        <v>517</v>
      </c>
      <c r="Q152" s="12">
        <v>500</v>
      </c>
      <c r="R152" s="13"/>
      <c r="S152" s="43">
        <f t="shared" si="42"/>
        <v>0</v>
      </c>
      <c r="T152" s="17" t="s">
        <v>555</v>
      </c>
      <c r="U152" s="10" t="s">
        <v>709</v>
      </c>
      <c r="V152" s="169">
        <v>1</v>
      </c>
      <c r="W152" s="170"/>
      <c r="X152" s="171">
        <f t="shared" si="43"/>
        <v>0</v>
      </c>
      <c r="Y152" s="10"/>
      <c r="Z152" s="11" t="s">
        <v>582</v>
      </c>
    </row>
    <row r="153" spans="1:29" ht="18.75" customHeight="1" thickTop="1" thickBot="1">
      <c r="A153" s="266"/>
      <c r="B153" s="35" t="s">
        <v>93</v>
      </c>
      <c r="C153" s="25" t="s">
        <v>729</v>
      </c>
      <c r="D153" s="25"/>
      <c r="E153" s="25"/>
      <c r="F153" s="25"/>
      <c r="G153" s="25"/>
      <c r="H153" s="25"/>
      <c r="I153" s="25"/>
      <c r="J153" s="25"/>
      <c r="K153" s="184"/>
      <c r="L153" s="25"/>
      <c r="M153" s="25"/>
      <c r="N153" s="25"/>
      <c r="O153" s="25"/>
      <c r="P153" s="10" t="s">
        <v>671</v>
      </c>
      <c r="Q153" s="12">
        <v>3000</v>
      </c>
      <c r="R153" s="13"/>
      <c r="S153" s="43">
        <f t="shared" si="42"/>
        <v>0</v>
      </c>
      <c r="T153" s="17" t="s">
        <v>712</v>
      </c>
      <c r="U153" s="10" t="s">
        <v>710</v>
      </c>
      <c r="V153" s="169">
        <v>1</v>
      </c>
      <c r="W153" s="170"/>
      <c r="X153" s="171">
        <f t="shared" si="43"/>
        <v>0</v>
      </c>
      <c r="Y153" s="10"/>
      <c r="Z153" s="11" t="s">
        <v>582</v>
      </c>
    </row>
    <row r="154" spans="1:29" ht="14.25" thickTop="1" thickBot="1">
      <c r="A154" s="266"/>
      <c r="B154" s="35"/>
      <c r="C154" s="25"/>
      <c r="D154" s="25"/>
      <c r="E154" s="25"/>
      <c r="F154" s="25"/>
      <c r="G154" s="25"/>
      <c r="H154" s="25"/>
      <c r="I154" s="25"/>
      <c r="J154" s="25"/>
      <c r="K154" s="25"/>
      <c r="L154" s="25"/>
      <c r="M154" s="25"/>
      <c r="N154" s="25"/>
      <c r="O154" s="25"/>
      <c r="P154" s="10"/>
      <c r="Q154" s="12"/>
      <c r="R154" s="13"/>
      <c r="S154" s="43" t="str">
        <f t="shared" si="42"/>
        <v/>
      </c>
      <c r="T154" s="17"/>
      <c r="U154" s="10"/>
      <c r="V154" s="169"/>
      <c r="W154" s="170"/>
      <c r="X154" s="171" t="str">
        <f t="shared" si="43"/>
        <v/>
      </c>
      <c r="Y154" s="10"/>
      <c r="Z154" s="10"/>
    </row>
    <row r="155" spans="1:29" ht="14.25" thickTop="1" thickBot="1">
      <c r="A155" s="266"/>
      <c r="B155" s="35"/>
      <c r="C155" s="33" t="str">
        <f>[1]Plan!B24</f>
        <v>Hedef 3.4. Üyelerimize, ihtiyaçları doğrultusunda, eğitimler verilecektir.</v>
      </c>
      <c r="D155" s="33"/>
      <c r="E155" s="33"/>
      <c r="F155" s="33"/>
      <c r="G155" s="33"/>
      <c r="H155" s="33"/>
      <c r="I155" s="33"/>
      <c r="J155" s="33"/>
      <c r="K155" s="33"/>
      <c r="L155" s="33"/>
      <c r="M155" s="33"/>
      <c r="N155" s="33"/>
      <c r="O155" s="33"/>
      <c r="P155" s="260"/>
      <c r="Q155" s="260"/>
      <c r="R155" s="260"/>
      <c r="S155" s="260"/>
      <c r="T155" s="260"/>
      <c r="U155" s="260"/>
      <c r="V155" s="260"/>
      <c r="W155" s="260"/>
      <c r="X155" s="260"/>
      <c r="Y155" s="260"/>
      <c r="Z155" s="217"/>
      <c r="AB155" s="189">
        <f>SUM(Q156:Q162)</f>
        <v>6000</v>
      </c>
      <c r="AC155" s="189">
        <f>SUM(R156:R162)</f>
        <v>0</v>
      </c>
    </row>
    <row r="156" spans="1:29" ht="27" thickTop="1" thickBot="1">
      <c r="A156" s="266"/>
      <c r="B156" s="35" t="s">
        <v>101</v>
      </c>
      <c r="C156" s="18" t="s">
        <v>781</v>
      </c>
      <c r="D156" s="184"/>
      <c r="F156" s="221"/>
      <c r="G156" s="221"/>
      <c r="H156" s="18"/>
      <c r="I156" s="18"/>
      <c r="J156" s="18"/>
      <c r="K156" s="18"/>
      <c r="L156" s="18"/>
      <c r="M156" s="18"/>
      <c r="N156" s="18"/>
      <c r="O156" s="18"/>
      <c r="P156" s="10" t="s">
        <v>415</v>
      </c>
      <c r="Q156" s="12">
        <v>1000</v>
      </c>
      <c r="R156" s="13"/>
      <c r="S156" s="43">
        <f t="shared" ref="S156:S159" si="44">IF(Q156="","",R156/Q156*100)</f>
        <v>0</v>
      </c>
      <c r="T156" s="17" t="s">
        <v>554</v>
      </c>
      <c r="U156" s="10" t="s">
        <v>648</v>
      </c>
      <c r="V156" s="169">
        <v>20</v>
      </c>
      <c r="W156" s="170"/>
      <c r="X156" s="171">
        <f t="shared" ref="X156:X159" si="45">IF(V156="","",W156/V156*100)</f>
        <v>0</v>
      </c>
      <c r="Y156" s="10"/>
      <c r="Z156" s="11" t="s">
        <v>582</v>
      </c>
    </row>
    <row r="157" spans="1:29" ht="27" thickTop="1" thickBot="1">
      <c r="A157" s="266"/>
      <c r="B157" s="35" t="s">
        <v>779</v>
      </c>
      <c r="C157" s="18" t="s">
        <v>780</v>
      </c>
      <c r="D157" s="221"/>
      <c r="E157" s="183"/>
      <c r="F157" s="221"/>
      <c r="G157" s="221"/>
      <c r="H157" s="18"/>
      <c r="I157" s="18"/>
      <c r="J157" s="18"/>
      <c r="K157" s="18"/>
      <c r="L157" s="18"/>
      <c r="M157" s="18"/>
      <c r="N157" s="18"/>
      <c r="O157" s="18"/>
      <c r="P157" s="10" t="s">
        <v>415</v>
      </c>
      <c r="Q157" s="12">
        <v>1000</v>
      </c>
      <c r="R157" s="13"/>
      <c r="S157" s="43">
        <f t="shared" si="44"/>
        <v>0</v>
      </c>
      <c r="T157" s="17" t="s">
        <v>554</v>
      </c>
      <c r="U157" s="10" t="s">
        <v>648</v>
      </c>
      <c r="V157" s="169">
        <v>20</v>
      </c>
      <c r="W157" s="170"/>
      <c r="X157" s="171">
        <f t="shared" si="45"/>
        <v>0</v>
      </c>
      <c r="Y157" s="10"/>
      <c r="Z157" s="11" t="s">
        <v>582</v>
      </c>
    </row>
    <row r="158" spans="1:29" ht="24" customHeight="1" thickTop="1" thickBot="1">
      <c r="A158" s="266"/>
      <c r="B158" s="35" t="s">
        <v>103</v>
      </c>
      <c r="C158" s="10" t="s">
        <v>730</v>
      </c>
      <c r="D158" s="25"/>
      <c r="E158" s="25"/>
      <c r="F158" s="224"/>
      <c r="G158" s="184"/>
      <c r="H158" s="224"/>
      <c r="I158" s="224"/>
      <c r="J158" s="224"/>
      <c r="K158" s="224"/>
      <c r="L158" s="224"/>
      <c r="M158" s="224"/>
      <c r="N158" s="25"/>
      <c r="O158" s="25"/>
      <c r="P158" s="10" t="s">
        <v>415</v>
      </c>
      <c r="Q158" s="12">
        <v>1000</v>
      </c>
      <c r="R158" s="13"/>
      <c r="S158" s="43">
        <f t="shared" si="44"/>
        <v>0</v>
      </c>
      <c r="T158" s="17" t="s">
        <v>554</v>
      </c>
      <c r="U158" s="10" t="s">
        <v>648</v>
      </c>
      <c r="V158" s="169">
        <v>20</v>
      </c>
      <c r="W158" s="170"/>
      <c r="X158" s="171">
        <f t="shared" si="45"/>
        <v>0</v>
      </c>
      <c r="Y158" s="10"/>
      <c r="Z158" s="11" t="s">
        <v>582</v>
      </c>
    </row>
    <row r="159" spans="1:29" ht="28.5" customHeight="1" thickTop="1" thickBot="1">
      <c r="A159" s="266"/>
      <c r="B159" s="35" t="s">
        <v>104</v>
      </c>
      <c r="C159" s="10" t="s">
        <v>782</v>
      </c>
      <c r="D159" s="25"/>
      <c r="E159" s="25"/>
      <c r="F159" s="224"/>
      <c r="G159" s="224"/>
      <c r="H159" s="184"/>
      <c r="I159" s="224"/>
      <c r="J159" s="224"/>
      <c r="K159" s="224"/>
      <c r="L159" s="224"/>
      <c r="M159" s="224"/>
      <c r="N159" s="25"/>
      <c r="O159" s="25"/>
      <c r="P159" s="10" t="s">
        <v>415</v>
      </c>
      <c r="Q159" s="12">
        <v>1000</v>
      </c>
      <c r="R159" s="13"/>
      <c r="S159" s="43">
        <f t="shared" si="44"/>
        <v>0</v>
      </c>
      <c r="T159" s="17" t="s">
        <v>554</v>
      </c>
      <c r="U159" s="10" t="s">
        <v>648</v>
      </c>
      <c r="V159" s="169">
        <v>20</v>
      </c>
      <c r="W159" s="170"/>
      <c r="X159" s="171">
        <f t="shared" si="45"/>
        <v>0</v>
      </c>
      <c r="Y159" s="10"/>
      <c r="Z159" s="11" t="s">
        <v>582</v>
      </c>
    </row>
    <row r="160" spans="1:29" ht="24.75" customHeight="1" thickTop="1" thickBot="1">
      <c r="A160" s="266"/>
      <c r="B160" s="35" t="s">
        <v>105</v>
      </c>
      <c r="C160" s="10" t="s">
        <v>731</v>
      </c>
      <c r="D160" s="224"/>
      <c r="E160" s="25"/>
      <c r="F160" s="224"/>
      <c r="G160" s="224"/>
      <c r="H160" s="224"/>
      <c r="I160" s="224"/>
      <c r="J160" s="223"/>
      <c r="K160" s="224"/>
      <c r="L160" s="224"/>
      <c r="M160" s="221"/>
      <c r="N160" s="25"/>
      <c r="O160" s="25"/>
      <c r="P160" s="10" t="s">
        <v>415</v>
      </c>
      <c r="Q160" s="12">
        <v>1000</v>
      </c>
      <c r="R160" s="13"/>
      <c r="S160" s="43">
        <f>IF(Q160="","",R160/Q160*100)</f>
        <v>0</v>
      </c>
      <c r="T160" s="17" t="s">
        <v>554</v>
      </c>
      <c r="U160" s="10" t="s">
        <v>540</v>
      </c>
      <c r="V160" s="169">
        <v>20</v>
      </c>
      <c r="W160" s="170"/>
      <c r="X160" s="171">
        <f>IF(V160="","",W160/V160*100)</f>
        <v>0</v>
      </c>
      <c r="Y160" s="10"/>
      <c r="Z160" s="11" t="s">
        <v>582</v>
      </c>
    </row>
    <row r="161" spans="1:29" ht="24.75" customHeight="1" thickTop="1" thickBot="1">
      <c r="A161" s="266"/>
      <c r="B161" s="35" t="s">
        <v>778</v>
      </c>
      <c r="C161" s="10" t="s">
        <v>647</v>
      </c>
      <c r="D161" s="25"/>
      <c r="E161" s="25"/>
      <c r="F161" s="25"/>
      <c r="G161" s="25"/>
      <c r="H161" s="25"/>
      <c r="I161" s="25"/>
      <c r="J161" s="224"/>
      <c r="K161" s="25"/>
      <c r="L161" s="223"/>
      <c r="M161" s="25"/>
      <c r="N161" s="25"/>
      <c r="O161" s="25"/>
      <c r="P161" s="10" t="s">
        <v>415</v>
      </c>
      <c r="Q161" s="12">
        <v>1000</v>
      </c>
      <c r="R161" s="13"/>
      <c r="S161" s="43">
        <f>IF(Q161="","",R161/Q161*100)</f>
        <v>0</v>
      </c>
      <c r="T161" s="17" t="s">
        <v>554</v>
      </c>
      <c r="U161" s="10" t="s">
        <v>540</v>
      </c>
      <c r="V161" s="169">
        <v>20</v>
      </c>
      <c r="W161" s="170"/>
      <c r="X161" s="171"/>
      <c r="Y161" s="10"/>
      <c r="Z161" s="11" t="s">
        <v>582</v>
      </c>
    </row>
    <row r="162" spans="1:29" ht="12.75" customHeight="1" thickTop="1" thickBot="1">
      <c r="A162" s="266"/>
      <c r="B162" s="35"/>
      <c r="C162" s="10"/>
      <c r="D162" s="25"/>
      <c r="E162" s="25"/>
      <c r="F162" s="25"/>
      <c r="G162" s="25"/>
      <c r="H162" s="25"/>
      <c r="I162" s="25"/>
      <c r="J162" s="224"/>
      <c r="K162" s="25"/>
      <c r="L162" s="25"/>
      <c r="M162" s="25"/>
      <c r="N162" s="25"/>
      <c r="O162" s="25"/>
      <c r="P162" s="10"/>
      <c r="Q162" s="12"/>
      <c r="R162" s="13"/>
      <c r="S162" s="43"/>
      <c r="T162" s="17"/>
      <c r="U162" s="10"/>
      <c r="V162" s="169"/>
      <c r="W162" s="170"/>
      <c r="X162" s="171"/>
      <c r="Y162" s="10"/>
      <c r="Z162" s="11"/>
    </row>
    <row r="163" spans="1:29" ht="14.25" thickTop="1" thickBot="1">
      <c r="A163" s="266"/>
      <c r="B163" s="35"/>
      <c r="C163" s="33" t="str">
        <f>[1]Plan!B25</f>
        <v>Hedef 3.5. Üyelerimizin uluslararası pazarlara açılması sağlanacaktır.</v>
      </c>
      <c r="D163" s="33"/>
      <c r="E163" s="33"/>
      <c r="F163" s="33"/>
      <c r="G163" s="33"/>
      <c r="H163" s="33"/>
      <c r="I163" s="33"/>
      <c r="J163" s="33"/>
      <c r="K163" s="33"/>
      <c r="L163" s="33"/>
      <c r="M163" s="33"/>
      <c r="N163" s="33"/>
      <c r="O163" s="33"/>
      <c r="P163" s="260"/>
      <c r="Q163" s="260"/>
      <c r="R163" s="260"/>
      <c r="S163" s="260"/>
      <c r="T163" s="260"/>
      <c r="U163" s="260"/>
      <c r="V163" s="260"/>
      <c r="W163" s="260"/>
      <c r="X163" s="260"/>
      <c r="Y163" s="260"/>
      <c r="Z163" s="217"/>
      <c r="AB163" s="189">
        <f>SUM(Q164:Q168)</f>
        <v>10500</v>
      </c>
      <c r="AC163" s="189">
        <f>SUM(R164:R168)</f>
        <v>0</v>
      </c>
    </row>
    <row r="164" spans="1:29" ht="27" thickTop="1" thickBot="1">
      <c r="A164" s="266"/>
      <c r="B164" s="35" t="s">
        <v>111</v>
      </c>
      <c r="C164" s="34" t="s">
        <v>783</v>
      </c>
      <c r="D164" s="34"/>
      <c r="E164" s="34"/>
      <c r="F164" s="34"/>
      <c r="G164" s="34"/>
      <c r="H164" s="34"/>
      <c r="I164" s="34"/>
      <c r="J164" s="184"/>
      <c r="K164" s="184"/>
      <c r="L164" s="184"/>
      <c r="M164" s="184"/>
      <c r="N164" s="184"/>
      <c r="O164" s="184"/>
      <c r="P164" s="10" t="s">
        <v>517</v>
      </c>
      <c r="Q164" s="12"/>
      <c r="R164" s="13"/>
      <c r="S164" s="43" t="str">
        <f t="shared" ref="S164:S167" si="46">IF(Q164="","",R164/Q164*100)</f>
        <v/>
      </c>
      <c r="T164" s="17"/>
      <c r="U164" s="10" t="s">
        <v>538</v>
      </c>
      <c r="V164" s="169">
        <v>10</v>
      </c>
      <c r="W164" s="16"/>
      <c r="X164" s="43">
        <f t="shared" ref="X164:X167" si="47">IF(V164="","",W164/V164*100)</f>
        <v>0</v>
      </c>
      <c r="Y164" s="10"/>
      <c r="Z164" s="11" t="s">
        <v>582</v>
      </c>
    </row>
    <row r="165" spans="1:29" ht="21" customHeight="1" thickTop="1" thickBot="1">
      <c r="A165" s="266"/>
      <c r="B165" s="35" t="s">
        <v>112</v>
      </c>
      <c r="C165" s="10" t="s">
        <v>530</v>
      </c>
      <c r="D165" s="10"/>
      <c r="E165" s="10"/>
      <c r="F165" s="10"/>
      <c r="G165" s="10"/>
      <c r="H165" s="10"/>
      <c r="I165" s="10"/>
      <c r="J165" s="10"/>
      <c r="K165" s="10"/>
      <c r="L165" s="10"/>
      <c r="M165" s="10"/>
      <c r="N165" s="184"/>
      <c r="O165" s="10"/>
      <c r="P165" s="10" t="s">
        <v>415</v>
      </c>
      <c r="Q165" s="12">
        <v>500</v>
      </c>
      <c r="R165" s="13"/>
      <c r="S165" s="43">
        <f t="shared" si="46"/>
        <v>0</v>
      </c>
      <c r="T165" s="17" t="s">
        <v>555</v>
      </c>
      <c r="U165" s="10" t="s">
        <v>539</v>
      </c>
      <c r="V165" s="169">
        <v>1</v>
      </c>
      <c r="W165" s="16"/>
      <c r="X165" s="43">
        <f t="shared" si="47"/>
        <v>0</v>
      </c>
      <c r="Y165" s="10"/>
      <c r="Z165" s="11" t="s">
        <v>582</v>
      </c>
    </row>
    <row r="166" spans="1:29" ht="21.75" customHeight="1" thickTop="1" thickBot="1">
      <c r="A166" s="266"/>
      <c r="B166" s="35" t="s">
        <v>113</v>
      </c>
      <c r="C166" s="10" t="s">
        <v>533</v>
      </c>
      <c r="D166" s="10"/>
      <c r="E166" s="10"/>
      <c r="F166" s="10"/>
      <c r="G166" s="10"/>
      <c r="H166" s="184"/>
      <c r="I166" s="184"/>
      <c r="J166" s="184"/>
      <c r="K166" s="10"/>
      <c r="L166" s="10"/>
      <c r="M166" s="10"/>
      <c r="N166" s="10"/>
      <c r="O166" s="10"/>
      <c r="P166" s="10" t="s">
        <v>517</v>
      </c>
      <c r="Q166" s="12"/>
      <c r="R166" s="13"/>
      <c r="S166" s="43" t="str">
        <f t="shared" si="46"/>
        <v/>
      </c>
      <c r="T166" s="17"/>
      <c r="U166" s="10" t="s">
        <v>544</v>
      </c>
      <c r="V166" s="169">
        <v>1</v>
      </c>
      <c r="W166" s="16"/>
      <c r="X166" s="43">
        <f t="shared" si="47"/>
        <v>0</v>
      </c>
      <c r="Y166" s="10"/>
      <c r="Z166" s="11" t="s">
        <v>582</v>
      </c>
    </row>
    <row r="167" spans="1:29" ht="24.75" customHeight="1" thickTop="1" thickBot="1">
      <c r="A167" s="266"/>
      <c r="B167" s="35" t="s">
        <v>114</v>
      </c>
      <c r="C167" s="10" t="s">
        <v>732</v>
      </c>
      <c r="D167" s="10"/>
      <c r="E167" s="10"/>
      <c r="F167" s="10"/>
      <c r="G167" s="10"/>
      <c r="H167" s="10"/>
      <c r="I167" s="10"/>
      <c r="J167" s="221"/>
      <c r="K167" s="184"/>
      <c r="L167" s="184"/>
      <c r="M167" s="184"/>
      <c r="N167" s="221"/>
      <c r="O167" s="221"/>
      <c r="P167" s="10" t="s">
        <v>517</v>
      </c>
      <c r="Q167" s="12">
        <v>10000</v>
      </c>
      <c r="R167" s="13"/>
      <c r="S167" s="43">
        <f t="shared" si="46"/>
        <v>0</v>
      </c>
      <c r="T167" s="17" t="s">
        <v>695</v>
      </c>
      <c r="U167" s="10" t="s">
        <v>651</v>
      </c>
      <c r="V167" s="17" t="s">
        <v>739</v>
      </c>
      <c r="W167" s="16"/>
      <c r="X167" s="43">
        <f t="shared" si="47"/>
        <v>0</v>
      </c>
      <c r="Y167" s="10"/>
      <c r="Z167" s="11" t="s">
        <v>582</v>
      </c>
    </row>
    <row r="168" spans="1:29" ht="18" customHeight="1" thickTop="1" thickBot="1">
      <c r="A168" s="266"/>
      <c r="B168" s="35"/>
      <c r="C168" s="25"/>
      <c r="D168" s="10"/>
      <c r="E168" s="10"/>
      <c r="F168" s="10"/>
      <c r="G168" s="10"/>
      <c r="H168" s="10"/>
      <c r="I168" s="10"/>
      <c r="J168" s="10"/>
      <c r="K168" s="10"/>
      <c r="L168" s="10"/>
      <c r="M168" s="10"/>
      <c r="N168" s="10"/>
      <c r="O168" s="10"/>
      <c r="P168" s="10"/>
      <c r="Q168" s="12"/>
      <c r="R168" s="13"/>
      <c r="S168" s="43"/>
      <c r="T168" s="17"/>
      <c r="U168" s="10"/>
      <c r="V168" s="17"/>
      <c r="W168" s="16"/>
      <c r="X168" s="43"/>
      <c r="Y168" s="10"/>
      <c r="Z168" s="11"/>
    </row>
    <row r="169" spans="1:29" ht="18" hidden="1" customHeight="1" thickTop="1" thickBot="1">
      <c r="A169" s="266"/>
      <c r="B169" s="35"/>
      <c r="C169" s="33">
        <f>Plan!B26</f>
        <v>0</v>
      </c>
      <c r="D169" s="123"/>
      <c r="E169" s="123"/>
      <c r="F169" s="123"/>
      <c r="G169" s="123"/>
      <c r="H169" s="123"/>
      <c r="I169" s="123"/>
      <c r="J169" s="123"/>
      <c r="K169" s="123"/>
      <c r="L169" s="123"/>
      <c r="M169" s="123"/>
      <c r="N169" s="123"/>
      <c r="O169" s="123"/>
      <c r="P169" s="263"/>
      <c r="Q169" s="263"/>
      <c r="R169" s="263"/>
      <c r="S169" s="263"/>
      <c r="T169" s="263"/>
      <c r="U169" s="263"/>
      <c r="V169" s="263"/>
      <c r="W169" s="263"/>
      <c r="X169" s="263"/>
      <c r="Y169" s="264"/>
      <c r="Z169" s="204"/>
      <c r="AB169" s="50">
        <f>SUM(Q170:Q179)</f>
        <v>0</v>
      </c>
      <c r="AC169" s="50">
        <f>SUM(R170:R179)</f>
        <v>0</v>
      </c>
    </row>
    <row r="170" spans="1:29" ht="14.25" hidden="1" thickTop="1" thickBot="1">
      <c r="A170" s="266"/>
      <c r="B170" s="35" t="s">
        <v>121</v>
      </c>
      <c r="C170" s="34"/>
      <c r="D170" s="34"/>
      <c r="E170" s="34"/>
      <c r="F170" s="34"/>
      <c r="G170" s="34"/>
      <c r="H170" s="34"/>
      <c r="I170" s="34"/>
      <c r="J170" s="34"/>
      <c r="K170" s="34"/>
      <c r="L170" s="34"/>
      <c r="M170" s="34"/>
      <c r="N170" s="34"/>
      <c r="O170" s="34"/>
      <c r="P170" s="10"/>
      <c r="Q170" s="12"/>
      <c r="R170" s="13"/>
      <c r="S170" s="43" t="str">
        <f t="shared" ref="S170:S179" si="48">IF(Q170="","",R170/Q170*100)</f>
        <v/>
      </c>
      <c r="T170" s="17"/>
      <c r="U170" s="10"/>
      <c r="V170" s="15"/>
      <c r="W170" s="16"/>
      <c r="X170" s="43" t="str">
        <f t="shared" ref="X170:X179" si="49">IF(V170="","",W170/V170*100)</f>
        <v/>
      </c>
      <c r="Y170" s="10"/>
      <c r="Z170" s="203"/>
    </row>
    <row r="171" spans="1:29" ht="18" hidden="1" customHeight="1" thickTop="1" thickBot="1">
      <c r="A171" s="266"/>
      <c r="B171" s="35" t="s">
        <v>122</v>
      </c>
      <c r="C171" s="25"/>
      <c r="D171" s="25"/>
      <c r="E171" s="25"/>
      <c r="F171" s="25"/>
      <c r="G171" s="25"/>
      <c r="H171" s="25"/>
      <c r="I171" s="25"/>
      <c r="J171" s="25"/>
      <c r="K171" s="25"/>
      <c r="L171" s="25"/>
      <c r="M171" s="25"/>
      <c r="N171" s="25"/>
      <c r="O171" s="25"/>
      <c r="P171" s="10"/>
      <c r="Q171" s="12"/>
      <c r="R171" s="13"/>
      <c r="S171" s="43" t="str">
        <f t="shared" si="48"/>
        <v/>
      </c>
      <c r="T171" s="17"/>
      <c r="U171" s="10"/>
      <c r="V171" s="15"/>
      <c r="W171" s="16"/>
      <c r="X171" s="43" t="str">
        <f t="shared" si="49"/>
        <v/>
      </c>
      <c r="Y171" s="10"/>
      <c r="Z171" s="203"/>
    </row>
    <row r="172" spans="1:29" ht="18" hidden="1" customHeight="1" thickTop="1" thickBot="1">
      <c r="A172" s="266"/>
      <c r="B172" s="35" t="s">
        <v>123</v>
      </c>
      <c r="C172" s="31"/>
      <c r="D172" s="31"/>
      <c r="E172" s="31"/>
      <c r="F172" s="31"/>
      <c r="G172" s="31"/>
      <c r="H172" s="31"/>
      <c r="I172" s="31"/>
      <c r="J172" s="31"/>
      <c r="K172" s="31"/>
      <c r="L172" s="31"/>
      <c r="M172" s="31"/>
      <c r="N172" s="31"/>
      <c r="O172" s="31"/>
      <c r="P172" s="10"/>
      <c r="Q172" s="12"/>
      <c r="R172" s="13"/>
      <c r="S172" s="43" t="str">
        <f t="shared" si="48"/>
        <v/>
      </c>
      <c r="T172" s="17"/>
      <c r="U172" s="10"/>
      <c r="V172" s="15"/>
      <c r="W172" s="16"/>
      <c r="X172" s="43" t="str">
        <f t="shared" si="49"/>
        <v/>
      </c>
      <c r="Y172" s="10"/>
      <c r="Z172" s="203"/>
    </row>
    <row r="173" spans="1:29" ht="18" hidden="1" customHeight="1" thickTop="1" thickBot="1">
      <c r="A173" s="266"/>
      <c r="B173" s="35" t="s">
        <v>124</v>
      </c>
      <c r="C173" s="25"/>
      <c r="D173" s="25"/>
      <c r="E173" s="25"/>
      <c r="F173" s="25"/>
      <c r="G173" s="25"/>
      <c r="H173" s="25"/>
      <c r="I173" s="25"/>
      <c r="J173" s="25"/>
      <c r="K173" s="25"/>
      <c r="L173" s="25"/>
      <c r="M173" s="25"/>
      <c r="N173" s="25"/>
      <c r="O173" s="25"/>
      <c r="P173" s="10"/>
      <c r="Q173" s="12"/>
      <c r="R173" s="13"/>
      <c r="S173" s="43" t="str">
        <f t="shared" si="48"/>
        <v/>
      </c>
      <c r="T173" s="17"/>
      <c r="U173" s="10"/>
      <c r="V173" s="15"/>
      <c r="W173" s="16"/>
      <c r="X173" s="43" t="str">
        <f t="shared" si="49"/>
        <v/>
      </c>
      <c r="Y173" s="10"/>
      <c r="Z173" s="203"/>
    </row>
    <row r="174" spans="1:29" ht="18" hidden="1" customHeight="1" thickTop="1" thickBot="1">
      <c r="A174" s="266"/>
      <c r="B174" s="35" t="s">
        <v>125</v>
      </c>
      <c r="C174" s="25"/>
      <c r="D174" s="25"/>
      <c r="E174" s="25"/>
      <c r="F174" s="25"/>
      <c r="G174" s="25"/>
      <c r="H174" s="25"/>
      <c r="I174" s="25"/>
      <c r="J174" s="25"/>
      <c r="K174" s="25"/>
      <c r="L174" s="25"/>
      <c r="M174" s="25"/>
      <c r="N174" s="25"/>
      <c r="O174" s="25"/>
      <c r="P174" s="10"/>
      <c r="Q174" s="12"/>
      <c r="R174" s="13"/>
      <c r="S174" s="43" t="str">
        <f t="shared" si="48"/>
        <v/>
      </c>
      <c r="T174" s="17"/>
      <c r="U174" s="10"/>
      <c r="V174" s="15"/>
      <c r="W174" s="16"/>
      <c r="X174" s="43" t="str">
        <f t="shared" si="49"/>
        <v/>
      </c>
      <c r="Y174" s="10"/>
      <c r="Z174" s="203"/>
    </row>
    <row r="175" spans="1:29" ht="20.100000000000001" hidden="1" customHeight="1" thickTop="1" thickBot="1">
      <c r="A175" s="266"/>
      <c r="B175" s="35" t="s">
        <v>126</v>
      </c>
      <c r="C175" s="10"/>
      <c r="D175" s="10"/>
      <c r="E175" s="10"/>
      <c r="F175" s="10"/>
      <c r="G175" s="10"/>
      <c r="H175" s="10"/>
      <c r="I175" s="10"/>
      <c r="J175" s="10"/>
      <c r="K175" s="10"/>
      <c r="L175" s="10"/>
      <c r="M175" s="10"/>
      <c r="N175" s="10"/>
      <c r="O175" s="10"/>
      <c r="P175" s="10"/>
      <c r="Q175" s="12"/>
      <c r="R175" s="13"/>
      <c r="S175" s="43" t="str">
        <f t="shared" si="48"/>
        <v/>
      </c>
      <c r="T175" s="17"/>
      <c r="U175" s="10"/>
      <c r="V175" s="15"/>
      <c r="W175" s="16"/>
      <c r="X175" s="43" t="str">
        <f t="shared" si="49"/>
        <v/>
      </c>
      <c r="Y175" s="10"/>
      <c r="Z175" s="203"/>
    </row>
    <row r="176" spans="1:29" ht="18" hidden="1" customHeight="1" thickTop="1" thickBot="1">
      <c r="A176" s="266"/>
      <c r="B176" s="35" t="s">
        <v>127</v>
      </c>
      <c r="C176" s="18"/>
      <c r="D176" s="18"/>
      <c r="E176" s="18"/>
      <c r="F176" s="18"/>
      <c r="G176" s="18"/>
      <c r="H176" s="18"/>
      <c r="I176" s="18"/>
      <c r="J176" s="18"/>
      <c r="K176" s="18"/>
      <c r="L176" s="18"/>
      <c r="M176" s="18"/>
      <c r="N176" s="18"/>
      <c r="O176" s="18"/>
      <c r="P176" s="10"/>
      <c r="Q176" s="12"/>
      <c r="R176" s="13"/>
      <c r="S176" s="43" t="str">
        <f t="shared" si="48"/>
        <v/>
      </c>
      <c r="T176" s="17"/>
      <c r="U176" s="10"/>
      <c r="V176" s="15"/>
      <c r="W176" s="16"/>
      <c r="X176" s="43" t="str">
        <f t="shared" si="49"/>
        <v/>
      </c>
      <c r="Y176" s="10"/>
      <c r="Z176" s="203"/>
    </row>
    <row r="177" spans="1:29" ht="18" hidden="1" customHeight="1" thickTop="1" thickBot="1">
      <c r="A177" s="266"/>
      <c r="B177" s="35" t="s">
        <v>128</v>
      </c>
      <c r="C177" s="18"/>
      <c r="D177" s="18"/>
      <c r="E177" s="18"/>
      <c r="F177" s="18"/>
      <c r="G177" s="18"/>
      <c r="H177" s="18"/>
      <c r="I177" s="18"/>
      <c r="J177" s="18"/>
      <c r="K177" s="18"/>
      <c r="L177" s="18"/>
      <c r="M177" s="18"/>
      <c r="N177" s="18"/>
      <c r="O177" s="18"/>
      <c r="P177" s="10"/>
      <c r="Q177" s="12"/>
      <c r="R177" s="13"/>
      <c r="S177" s="43" t="str">
        <f t="shared" si="48"/>
        <v/>
      </c>
      <c r="T177" s="17"/>
      <c r="U177" s="10"/>
      <c r="V177" s="15"/>
      <c r="W177" s="16"/>
      <c r="X177" s="43" t="str">
        <f t="shared" si="49"/>
        <v/>
      </c>
      <c r="Y177" s="10"/>
      <c r="Z177" s="203"/>
    </row>
    <row r="178" spans="1:29" ht="18" hidden="1" customHeight="1" thickTop="1" thickBot="1">
      <c r="A178" s="266"/>
      <c r="B178" s="35" t="s">
        <v>129</v>
      </c>
      <c r="C178" s="18"/>
      <c r="D178" s="18"/>
      <c r="E178" s="18"/>
      <c r="F178" s="18"/>
      <c r="G178" s="18"/>
      <c r="H178" s="18"/>
      <c r="I178" s="18"/>
      <c r="J178" s="18"/>
      <c r="K178" s="18"/>
      <c r="L178" s="18"/>
      <c r="M178" s="18"/>
      <c r="N178" s="18"/>
      <c r="O178" s="18"/>
      <c r="P178" s="10"/>
      <c r="Q178" s="12"/>
      <c r="R178" s="13"/>
      <c r="S178" s="43" t="str">
        <f t="shared" si="48"/>
        <v/>
      </c>
      <c r="T178" s="17"/>
      <c r="U178" s="10"/>
      <c r="V178" s="15"/>
      <c r="W178" s="16"/>
      <c r="X178" s="43" t="str">
        <f t="shared" si="49"/>
        <v/>
      </c>
      <c r="Y178" s="10"/>
      <c r="Z178" s="203"/>
    </row>
    <row r="179" spans="1:29" ht="18" hidden="1" customHeight="1" thickTop="1" thickBot="1">
      <c r="A179" s="266"/>
      <c r="B179" s="35" t="s">
        <v>130</v>
      </c>
      <c r="C179" s="18"/>
      <c r="D179" s="18"/>
      <c r="E179" s="18"/>
      <c r="F179" s="18"/>
      <c r="G179" s="18"/>
      <c r="H179" s="18"/>
      <c r="I179" s="18"/>
      <c r="J179" s="18"/>
      <c r="K179" s="18"/>
      <c r="L179" s="18"/>
      <c r="M179" s="18"/>
      <c r="N179" s="18"/>
      <c r="O179" s="18"/>
      <c r="P179" s="10"/>
      <c r="Q179" s="12"/>
      <c r="R179" s="13"/>
      <c r="S179" s="43" t="str">
        <f t="shared" si="48"/>
        <v/>
      </c>
      <c r="T179" s="17"/>
      <c r="U179" s="10"/>
      <c r="V179" s="15"/>
      <c r="W179" s="16"/>
      <c r="X179" s="43" t="str">
        <f t="shared" si="49"/>
        <v/>
      </c>
      <c r="Y179" s="10"/>
      <c r="Z179" s="203"/>
    </row>
    <row r="180" spans="1:29" ht="18" hidden="1" customHeight="1" thickTop="1" thickBot="1">
      <c r="A180" s="266"/>
      <c r="B180" s="35"/>
      <c r="C180" s="33">
        <f>Plan!B27</f>
        <v>0</v>
      </c>
      <c r="D180" s="123"/>
      <c r="E180" s="123"/>
      <c r="F180" s="123"/>
      <c r="G180" s="123"/>
      <c r="H180" s="123"/>
      <c r="I180" s="123"/>
      <c r="J180" s="123"/>
      <c r="K180" s="123"/>
      <c r="L180" s="123"/>
      <c r="M180" s="123"/>
      <c r="N180" s="123"/>
      <c r="O180" s="123"/>
      <c r="P180" s="263"/>
      <c r="Q180" s="263"/>
      <c r="R180" s="263"/>
      <c r="S180" s="263"/>
      <c r="T180" s="263"/>
      <c r="U180" s="263"/>
      <c r="V180" s="263"/>
      <c r="W180" s="263"/>
      <c r="X180" s="263"/>
      <c r="Y180" s="264"/>
      <c r="Z180" s="204"/>
      <c r="AB180" s="50">
        <f>SUM(Q181:Q190)</f>
        <v>0</v>
      </c>
      <c r="AC180" s="50">
        <f>SUM(R181:R190)</f>
        <v>0</v>
      </c>
    </row>
    <row r="181" spans="1:29" ht="14.25" hidden="1" thickTop="1" thickBot="1">
      <c r="A181" s="266"/>
      <c r="B181" s="35" t="s">
        <v>169</v>
      </c>
      <c r="C181" s="34"/>
      <c r="D181" s="34"/>
      <c r="E181" s="34"/>
      <c r="F181" s="34"/>
      <c r="G181" s="34"/>
      <c r="H181" s="34"/>
      <c r="I181" s="34"/>
      <c r="J181" s="34"/>
      <c r="K181" s="34"/>
      <c r="L181" s="34"/>
      <c r="M181" s="34"/>
      <c r="N181" s="34"/>
      <c r="O181" s="34"/>
      <c r="P181" s="10"/>
      <c r="Q181" s="12"/>
      <c r="R181" s="13"/>
      <c r="S181" s="43" t="str">
        <f t="shared" ref="S181:S190" si="50">IF(Q181="","",R181/Q181*100)</f>
        <v/>
      </c>
      <c r="T181" s="17"/>
      <c r="U181" s="10"/>
      <c r="V181" s="15"/>
      <c r="W181" s="16"/>
      <c r="X181" s="43" t="str">
        <f t="shared" ref="X181:X190" si="51">IF(V181="","",W181/V181*100)</f>
        <v/>
      </c>
      <c r="Y181" s="10"/>
      <c r="Z181" s="203"/>
    </row>
    <row r="182" spans="1:29" ht="18" hidden="1" customHeight="1" thickTop="1" thickBot="1">
      <c r="A182" s="266"/>
      <c r="B182" s="35" t="s">
        <v>170</v>
      </c>
      <c r="C182" s="34"/>
      <c r="D182" s="34"/>
      <c r="E182" s="34"/>
      <c r="F182" s="34"/>
      <c r="G182" s="34"/>
      <c r="H182" s="34"/>
      <c r="I182" s="34"/>
      <c r="J182" s="34"/>
      <c r="K182" s="34"/>
      <c r="L182" s="34"/>
      <c r="M182" s="34"/>
      <c r="N182" s="34"/>
      <c r="O182" s="34"/>
      <c r="P182" s="10"/>
      <c r="Q182" s="12"/>
      <c r="R182" s="13"/>
      <c r="S182" s="43" t="str">
        <f t="shared" si="50"/>
        <v/>
      </c>
      <c r="T182" s="17"/>
      <c r="U182" s="10"/>
      <c r="V182" s="15"/>
      <c r="W182" s="16"/>
      <c r="X182" s="43" t="str">
        <f t="shared" si="51"/>
        <v/>
      </c>
      <c r="Y182" s="10"/>
      <c r="Z182" s="203"/>
    </row>
    <row r="183" spans="1:29" ht="14.25" hidden="1" thickTop="1" thickBot="1">
      <c r="A183" s="266"/>
      <c r="B183" s="35" t="s">
        <v>171</v>
      </c>
      <c r="C183" s="34"/>
      <c r="D183" s="34"/>
      <c r="E183" s="34"/>
      <c r="F183" s="34"/>
      <c r="G183" s="34"/>
      <c r="H183" s="34"/>
      <c r="I183" s="34"/>
      <c r="J183" s="34"/>
      <c r="K183" s="34"/>
      <c r="L183" s="34"/>
      <c r="M183" s="34"/>
      <c r="N183" s="34"/>
      <c r="O183" s="34"/>
      <c r="P183" s="10"/>
      <c r="Q183" s="12"/>
      <c r="R183" s="13"/>
      <c r="S183" s="43" t="str">
        <f t="shared" si="50"/>
        <v/>
      </c>
      <c r="T183" s="17"/>
      <c r="U183" s="10"/>
      <c r="V183" s="15"/>
      <c r="W183" s="16"/>
      <c r="X183" s="43" t="str">
        <f t="shared" si="51"/>
        <v/>
      </c>
      <c r="Y183" s="10"/>
      <c r="Z183" s="203"/>
    </row>
    <row r="184" spans="1:29" ht="18" hidden="1" customHeight="1">
      <c r="A184" s="266"/>
      <c r="B184" s="35" t="s">
        <v>172</v>
      </c>
      <c r="C184" s="25"/>
      <c r="D184" s="25"/>
      <c r="E184" s="25"/>
      <c r="F184" s="25"/>
      <c r="G184" s="25"/>
      <c r="H184" s="25"/>
      <c r="I184" s="25"/>
      <c r="J184" s="25"/>
      <c r="K184" s="25"/>
      <c r="L184" s="25"/>
      <c r="M184" s="25"/>
      <c r="N184" s="25"/>
      <c r="O184" s="25"/>
      <c r="P184" s="10"/>
      <c r="Q184" s="12"/>
      <c r="R184" s="13"/>
      <c r="S184" s="43" t="str">
        <f t="shared" si="50"/>
        <v/>
      </c>
      <c r="T184" s="17"/>
      <c r="U184" s="10"/>
      <c r="V184" s="15"/>
      <c r="W184" s="16"/>
      <c r="X184" s="43" t="str">
        <f t="shared" si="51"/>
        <v/>
      </c>
      <c r="Y184" s="10"/>
      <c r="Z184" s="203"/>
    </row>
    <row r="185" spans="1:29" ht="18" hidden="1" customHeight="1">
      <c r="A185" s="266"/>
      <c r="B185" s="35" t="s">
        <v>173</v>
      </c>
      <c r="C185" s="25"/>
      <c r="D185" s="25"/>
      <c r="E185" s="25"/>
      <c r="F185" s="25"/>
      <c r="G185" s="25"/>
      <c r="H185" s="25"/>
      <c r="I185" s="25"/>
      <c r="J185" s="25"/>
      <c r="K185" s="25"/>
      <c r="L185" s="25"/>
      <c r="M185" s="25"/>
      <c r="N185" s="25"/>
      <c r="O185" s="25"/>
      <c r="P185" s="10"/>
      <c r="Q185" s="12"/>
      <c r="R185" s="13"/>
      <c r="S185" s="43" t="str">
        <f t="shared" si="50"/>
        <v/>
      </c>
      <c r="T185" s="17"/>
      <c r="U185" s="10"/>
      <c r="V185" s="15"/>
      <c r="W185" s="16"/>
      <c r="X185" s="43" t="str">
        <f t="shared" si="51"/>
        <v/>
      </c>
      <c r="Y185" s="10"/>
      <c r="Z185" s="203"/>
    </row>
    <row r="186" spans="1:29" ht="20.100000000000001" hidden="1" customHeight="1">
      <c r="A186" s="266"/>
      <c r="B186" s="35" t="s">
        <v>174</v>
      </c>
      <c r="C186" s="10"/>
      <c r="D186" s="10"/>
      <c r="E186" s="10"/>
      <c r="F186" s="10"/>
      <c r="G186" s="10"/>
      <c r="H186" s="10"/>
      <c r="I186" s="10"/>
      <c r="J186" s="10"/>
      <c r="K186" s="10"/>
      <c r="L186" s="10"/>
      <c r="M186" s="10"/>
      <c r="N186" s="10"/>
      <c r="O186" s="10"/>
      <c r="P186" s="10"/>
      <c r="Q186" s="12"/>
      <c r="R186" s="13"/>
      <c r="S186" s="43" t="str">
        <f t="shared" si="50"/>
        <v/>
      </c>
      <c r="T186" s="17"/>
      <c r="U186" s="10"/>
      <c r="V186" s="15"/>
      <c r="W186" s="16"/>
      <c r="X186" s="43" t="str">
        <f t="shared" si="51"/>
        <v/>
      </c>
      <c r="Y186" s="10"/>
      <c r="Z186" s="203"/>
    </row>
    <row r="187" spans="1:29" ht="18" hidden="1" customHeight="1">
      <c r="A187" s="266"/>
      <c r="B187" s="35" t="s">
        <v>175</v>
      </c>
      <c r="C187" s="18"/>
      <c r="D187" s="18"/>
      <c r="E187" s="18"/>
      <c r="F187" s="18"/>
      <c r="G187" s="18"/>
      <c r="H187" s="18"/>
      <c r="I187" s="18"/>
      <c r="J187" s="18"/>
      <c r="K187" s="18"/>
      <c r="L187" s="18"/>
      <c r="M187" s="18"/>
      <c r="N187" s="18"/>
      <c r="O187" s="18"/>
      <c r="P187" s="10"/>
      <c r="Q187" s="12"/>
      <c r="R187" s="13"/>
      <c r="S187" s="43" t="str">
        <f t="shared" si="50"/>
        <v/>
      </c>
      <c r="T187" s="17"/>
      <c r="U187" s="10"/>
      <c r="V187" s="15"/>
      <c r="W187" s="16"/>
      <c r="X187" s="43" t="str">
        <f t="shared" si="51"/>
        <v/>
      </c>
      <c r="Y187" s="10"/>
      <c r="Z187" s="203"/>
    </row>
    <row r="188" spans="1:29" ht="18" hidden="1" customHeight="1">
      <c r="A188" s="266"/>
      <c r="B188" s="35" t="s">
        <v>176</v>
      </c>
      <c r="C188" s="18"/>
      <c r="D188" s="18"/>
      <c r="E188" s="18"/>
      <c r="F188" s="18"/>
      <c r="G188" s="18"/>
      <c r="H188" s="18"/>
      <c r="I188" s="18"/>
      <c r="J188" s="18"/>
      <c r="K188" s="18"/>
      <c r="L188" s="18"/>
      <c r="M188" s="18"/>
      <c r="N188" s="18"/>
      <c r="O188" s="18"/>
      <c r="P188" s="10"/>
      <c r="Q188" s="12"/>
      <c r="R188" s="13"/>
      <c r="S188" s="43" t="str">
        <f t="shared" si="50"/>
        <v/>
      </c>
      <c r="T188" s="17"/>
      <c r="U188" s="10"/>
      <c r="V188" s="15"/>
      <c r="W188" s="16"/>
      <c r="X188" s="43" t="str">
        <f t="shared" si="51"/>
        <v/>
      </c>
      <c r="Y188" s="10"/>
      <c r="Z188" s="203"/>
    </row>
    <row r="189" spans="1:29" ht="18" hidden="1" customHeight="1">
      <c r="A189" s="266"/>
      <c r="B189" s="35" t="s">
        <v>177</v>
      </c>
      <c r="C189" s="18"/>
      <c r="D189" s="18"/>
      <c r="E189" s="18"/>
      <c r="F189" s="18"/>
      <c r="G189" s="18"/>
      <c r="H189" s="18"/>
      <c r="I189" s="18"/>
      <c r="J189" s="18"/>
      <c r="K189" s="18"/>
      <c r="L189" s="18"/>
      <c r="M189" s="18"/>
      <c r="N189" s="18"/>
      <c r="O189" s="18"/>
      <c r="P189" s="10"/>
      <c r="Q189" s="12"/>
      <c r="R189" s="13"/>
      <c r="S189" s="43" t="str">
        <f t="shared" si="50"/>
        <v/>
      </c>
      <c r="T189" s="17"/>
      <c r="U189" s="10"/>
      <c r="V189" s="15"/>
      <c r="W189" s="16"/>
      <c r="X189" s="43" t="str">
        <f t="shared" si="51"/>
        <v/>
      </c>
      <c r="Y189" s="10"/>
      <c r="Z189" s="203"/>
    </row>
    <row r="190" spans="1:29" ht="18" hidden="1" customHeight="1">
      <c r="A190" s="266"/>
      <c r="B190" s="35" t="s">
        <v>178</v>
      </c>
      <c r="C190" s="18"/>
      <c r="D190" s="18"/>
      <c r="E190" s="18"/>
      <c r="F190" s="18"/>
      <c r="G190" s="18"/>
      <c r="H190" s="18"/>
      <c r="I190" s="18"/>
      <c r="J190" s="18"/>
      <c r="K190" s="18"/>
      <c r="L190" s="18"/>
      <c r="M190" s="18"/>
      <c r="N190" s="18"/>
      <c r="O190" s="18"/>
      <c r="P190" s="10"/>
      <c r="Q190" s="12"/>
      <c r="R190" s="13"/>
      <c r="S190" s="43" t="str">
        <f t="shared" si="50"/>
        <v/>
      </c>
      <c r="T190" s="17"/>
      <c r="U190" s="10"/>
      <c r="V190" s="15"/>
      <c r="W190" s="16"/>
      <c r="X190" s="43" t="str">
        <f t="shared" si="51"/>
        <v/>
      </c>
      <c r="Y190" s="10"/>
      <c r="Z190" s="203"/>
    </row>
    <row r="191" spans="1:29" ht="14.25" thickTop="1" thickBot="1"/>
    <row r="192" spans="1:29" ht="14.25" thickTop="1" thickBot="1">
      <c r="Q192" s="26"/>
      <c r="R192" s="112"/>
      <c r="S192" s="26"/>
      <c r="AB192" s="190">
        <f>SUM(AB2:AB191)</f>
        <v>993500</v>
      </c>
      <c r="AC192" s="190">
        <f>SUM(AC2:AC191)</f>
        <v>0</v>
      </c>
    </row>
    <row r="193" spans="2:29" ht="13.5" thickTop="1">
      <c r="Q193" s="26"/>
      <c r="R193" s="112"/>
      <c r="S193" s="26"/>
    </row>
    <row r="196" spans="2:29">
      <c r="B196" s="41"/>
      <c r="C196" s="7"/>
      <c r="D196" s="7"/>
      <c r="E196" s="7"/>
      <c r="F196" s="7"/>
      <c r="G196" s="7"/>
      <c r="H196" s="7"/>
      <c r="I196" s="7"/>
      <c r="J196" s="7"/>
      <c r="K196" s="7"/>
      <c r="L196" s="7"/>
      <c r="M196" s="7"/>
      <c r="N196" s="7"/>
      <c r="O196" s="7"/>
      <c r="P196" s="7"/>
      <c r="Q196" s="7"/>
      <c r="R196" s="113"/>
      <c r="S196" s="7"/>
      <c r="T196" s="7"/>
      <c r="U196" s="7"/>
      <c r="V196" s="42"/>
      <c r="W196" s="113"/>
      <c r="X196" s="7"/>
      <c r="Y196" s="7"/>
      <c r="Z196" s="7"/>
      <c r="AB196" s="47"/>
      <c r="AC196" s="47"/>
    </row>
    <row r="197" spans="2:29">
      <c r="B197" s="41"/>
      <c r="C197" s="7"/>
      <c r="D197" s="7"/>
      <c r="E197" s="7"/>
      <c r="F197" s="7"/>
      <c r="G197" s="7"/>
      <c r="H197" s="7"/>
      <c r="I197" s="7"/>
      <c r="J197" s="7"/>
      <c r="K197" s="7"/>
      <c r="L197" s="7"/>
      <c r="M197" s="7"/>
      <c r="N197" s="7"/>
      <c r="O197" s="7"/>
      <c r="P197" s="7"/>
      <c r="Q197" s="7"/>
      <c r="R197" s="113"/>
      <c r="S197" s="7"/>
      <c r="T197" s="7"/>
      <c r="U197" s="7"/>
      <c r="V197" s="42"/>
      <c r="W197" s="113"/>
      <c r="X197" s="7"/>
      <c r="Y197" s="7"/>
      <c r="Z197" s="7"/>
      <c r="AB197" s="47"/>
      <c r="AC197" s="47"/>
    </row>
    <row r="198" spans="2:29">
      <c r="B198" s="41"/>
      <c r="C198" s="7"/>
      <c r="D198" s="7"/>
      <c r="E198" s="7"/>
      <c r="F198" s="7"/>
      <c r="G198" s="7"/>
      <c r="H198" s="7"/>
      <c r="I198" s="7"/>
      <c r="J198" s="7"/>
      <c r="K198" s="7"/>
      <c r="L198" s="7"/>
      <c r="M198" s="7"/>
      <c r="N198" s="7"/>
      <c r="O198" s="7"/>
      <c r="P198" s="7"/>
      <c r="Q198" s="7"/>
      <c r="R198" s="113"/>
      <c r="S198" s="7"/>
      <c r="T198" s="7"/>
      <c r="U198" s="7"/>
      <c r="V198" s="42"/>
      <c r="W198" s="113"/>
      <c r="X198" s="7"/>
      <c r="Y198" s="7"/>
      <c r="Z198" s="7"/>
      <c r="AB198" s="47"/>
      <c r="AC198" s="47"/>
    </row>
    <row r="199" spans="2:29">
      <c r="B199" s="41"/>
      <c r="C199" s="7"/>
      <c r="D199" s="7"/>
      <c r="E199" s="7"/>
      <c r="F199" s="7"/>
      <c r="G199" s="7"/>
      <c r="H199" s="7"/>
      <c r="I199" s="7"/>
      <c r="J199" s="7"/>
      <c r="K199" s="7"/>
      <c r="L199" s="7"/>
      <c r="M199" s="7"/>
      <c r="N199" s="7"/>
      <c r="O199" s="7"/>
      <c r="P199" s="7"/>
      <c r="Q199" s="7"/>
      <c r="R199" s="113"/>
      <c r="S199" s="7"/>
      <c r="T199" s="7"/>
      <c r="U199" s="7"/>
      <c r="V199" s="42"/>
      <c r="W199" s="113"/>
      <c r="X199" s="7"/>
      <c r="Y199" s="7"/>
      <c r="Z199" s="7"/>
      <c r="AB199" s="47"/>
      <c r="AC199" s="47"/>
    </row>
    <row r="200" spans="2:29">
      <c r="B200" s="41"/>
      <c r="C200" s="7"/>
      <c r="D200" s="7"/>
      <c r="E200" s="7"/>
      <c r="F200" s="7"/>
      <c r="G200" s="7"/>
      <c r="H200" s="7"/>
      <c r="I200" s="7"/>
      <c r="J200" s="7"/>
      <c r="K200" s="7"/>
      <c r="L200" s="7"/>
      <c r="M200" s="7"/>
      <c r="N200" s="7"/>
      <c r="O200" s="7"/>
      <c r="P200" s="7"/>
      <c r="Q200" s="7"/>
      <c r="R200" s="113"/>
      <c r="S200" s="7"/>
      <c r="T200" s="7"/>
      <c r="U200" s="7"/>
      <c r="V200" s="42"/>
      <c r="W200" s="113"/>
      <c r="X200" s="7"/>
      <c r="Y200" s="7"/>
      <c r="Z200" s="7"/>
      <c r="AB200" s="47"/>
      <c r="AC200" s="47"/>
    </row>
    <row r="201" spans="2:29">
      <c r="B201" s="41"/>
      <c r="C201" s="7"/>
      <c r="D201" s="7"/>
      <c r="E201" s="7"/>
      <c r="F201" s="7"/>
      <c r="G201" s="7"/>
      <c r="H201" s="7"/>
      <c r="I201" s="7"/>
      <c r="J201" s="7"/>
      <c r="K201" s="7"/>
      <c r="L201" s="7"/>
      <c r="M201" s="7"/>
      <c r="N201" s="7"/>
      <c r="O201" s="7"/>
      <c r="P201" s="7"/>
      <c r="Q201" s="7"/>
      <c r="R201" s="113"/>
      <c r="S201" s="7"/>
      <c r="T201" s="7"/>
      <c r="U201" s="7"/>
      <c r="V201" s="42"/>
      <c r="W201" s="113"/>
      <c r="X201" s="7"/>
      <c r="Y201" s="7"/>
      <c r="Z201" s="7"/>
      <c r="AB201" s="47"/>
      <c r="AC201" s="47"/>
    </row>
    <row r="202" spans="2:29">
      <c r="B202" s="41"/>
      <c r="C202" s="7"/>
      <c r="D202" s="7"/>
      <c r="E202" s="7"/>
      <c r="F202" s="7"/>
      <c r="G202" s="7"/>
      <c r="H202" s="7"/>
      <c r="I202" s="7"/>
      <c r="J202" s="7"/>
      <c r="K202" s="7"/>
      <c r="L202" s="7"/>
      <c r="M202" s="7"/>
      <c r="N202" s="7"/>
      <c r="O202" s="7"/>
      <c r="P202" s="7"/>
      <c r="Q202" s="7"/>
      <c r="R202" s="113"/>
      <c r="S202" s="7"/>
      <c r="T202" s="7"/>
      <c r="U202" s="7"/>
      <c r="V202" s="42"/>
      <c r="W202" s="113"/>
      <c r="X202" s="7"/>
      <c r="Y202" s="7"/>
      <c r="Z202" s="7"/>
      <c r="AB202" s="47"/>
      <c r="AC202" s="47"/>
    </row>
    <row r="203" spans="2:29">
      <c r="B203" s="41"/>
      <c r="C203" s="7"/>
      <c r="D203" s="7"/>
      <c r="E203" s="7"/>
      <c r="F203" s="7"/>
      <c r="G203" s="7"/>
      <c r="H203" s="7"/>
      <c r="I203" s="7"/>
      <c r="J203" s="7"/>
      <c r="K203" s="7"/>
      <c r="L203" s="7"/>
      <c r="M203" s="7"/>
      <c r="N203" s="7"/>
      <c r="O203" s="7"/>
      <c r="P203" s="7"/>
      <c r="Q203" s="7"/>
      <c r="R203" s="113"/>
      <c r="S203" s="7"/>
      <c r="T203" s="7"/>
      <c r="U203" s="7"/>
      <c r="V203" s="42"/>
      <c r="W203" s="113"/>
      <c r="X203" s="7"/>
      <c r="Y203" s="7"/>
      <c r="Z203" s="7"/>
      <c r="AB203" s="47"/>
      <c r="AC203" s="47"/>
    </row>
    <row r="218" spans="2:29">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B218" s="7"/>
      <c r="AC218" s="7"/>
    </row>
    <row r="219" spans="2:29">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B219" s="7"/>
      <c r="AC219" s="7"/>
    </row>
    <row r="220" spans="2:29">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B220" s="7"/>
      <c r="AC220" s="7"/>
    </row>
    <row r="221" spans="2:29">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B221" s="7"/>
      <c r="AC221" s="7"/>
    </row>
    <row r="222" spans="2:29">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B222" s="7"/>
      <c r="AC222" s="7"/>
    </row>
    <row r="223" spans="2:29">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B223" s="7"/>
      <c r="AC223" s="7"/>
    </row>
    <row r="224" spans="2:29">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B224" s="7"/>
      <c r="AC224" s="7"/>
    </row>
    <row r="225" spans="2:29">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B225" s="7"/>
      <c r="AC225" s="7"/>
    </row>
    <row r="226" spans="2:29">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B226" s="7"/>
      <c r="AC226" s="7"/>
    </row>
    <row r="227" spans="2:29">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B227" s="7"/>
      <c r="AC227" s="7"/>
    </row>
    <row r="228" spans="2:29">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B228" s="7"/>
      <c r="AC228" s="7"/>
    </row>
    <row r="229" spans="2:29">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B229" s="7"/>
      <c r="AC229" s="7"/>
    </row>
    <row r="230" spans="2:29">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B230" s="7"/>
      <c r="AC230" s="7"/>
    </row>
    <row r="231" spans="2:29">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B231" s="7"/>
      <c r="AC231" s="7"/>
    </row>
    <row r="232" spans="2:29">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B232" s="7"/>
      <c r="AC232" s="7"/>
    </row>
    <row r="233" spans="2:29">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B233" s="7"/>
      <c r="AC233" s="7"/>
    </row>
    <row r="234" spans="2:29">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B234" s="7"/>
      <c r="AC234" s="7"/>
    </row>
    <row r="235" spans="2:29">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B235" s="7"/>
      <c r="AC235" s="7"/>
    </row>
    <row r="236" spans="2:29">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B236" s="7"/>
      <c r="AC236" s="7"/>
    </row>
    <row r="237" spans="2:29">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B237" s="7"/>
      <c r="AC237" s="7"/>
    </row>
    <row r="238" spans="2:29">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B238" s="7"/>
      <c r="AC238" s="7"/>
    </row>
    <row r="239" spans="2:29">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B239" s="7"/>
      <c r="AC239" s="7"/>
    </row>
    <row r="240" spans="2:29">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B240" s="7"/>
      <c r="AC240" s="7"/>
    </row>
    <row r="241" spans="2:29">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B241" s="7"/>
      <c r="AC241" s="7"/>
    </row>
    <row r="242" spans="2:29">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B242" s="7"/>
      <c r="AC242" s="7"/>
    </row>
    <row r="243" spans="2:29">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B243" s="7"/>
      <c r="AC243" s="7"/>
    </row>
    <row r="244" spans="2:29">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B244" s="7"/>
      <c r="AC244" s="7"/>
    </row>
    <row r="245" spans="2:29">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B245" s="7"/>
      <c r="AC245" s="7"/>
    </row>
    <row r="246" spans="2:29">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B246" s="7"/>
      <c r="AC246" s="7"/>
    </row>
    <row r="247" spans="2:29">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B247" s="7"/>
      <c r="AC247" s="7"/>
    </row>
    <row r="248" spans="2:29">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B248" s="7"/>
      <c r="AC248" s="7"/>
    </row>
    <row r="249" spans="2:29">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B249" s="7"/>
      <c r="AC249" s="7"/>
    </row>
    <row r="250" spans="2:29">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B250" s="7"/>
      <c r="AC250" s="7"/>
    </row>
    <row r="251" spans="2:29">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B251" s="7"/>
      <c r="AC251" s="7"/>
    </row>
    <row r="252" spans="2:29">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B252" s="7"/>
      <c r="AC252" s="7"/>
    </row>
    <row r="253" spans="2:29">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B253" s="7"/>
      <c r="AC253" s="7"/>
    </row>
    <row r="254" spans="2:29">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B254" s="7"/>
      <c r="AC254" s="7"/>
    </row>
    <row r="255" spans="2:29">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B255" s="7"/>
      <c r="AC255" s="7"/>
    </row>
    <row r="256" spans="2:29">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B256" s="7"/>
      <c r="AC256" s="7"/>
    </row>
    <row r="257" spans="2:29">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B257" s="7"/>
      <c r="AC257" s="7"/>
    </row>
    <row r="258" spans="2:29">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B258" s="7"/>
      <c r="AC258" s="7"/>
    </row>
    <row r="259" spans="2:29">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B259" s="7"/>
      <c r="AC259" s="7"/>
    </row>
    <row r="260" spans="2:29">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B260" s="7"/>
      <c r="AC260" s="7"/>
    </row>
    <row r="261" spans="2:29">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B261" s="7"/>
      <c r="AC261" s="7"/>
    </row>
    <row r="262" spans="2:29">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B262" s="7"/>
      <c r="AC262" s="7"/>
    </row>
    <row r="263" spans="2:29">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B263" s="7"/>
      <c r="AC263" s="7"/>
    </row>
    <row r="264" spans="2:29">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B264" s="7"/>
      <c r="AC264" s="7"/>
    </row>
    <row r="265" spans="2:29">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B265" s="7"/>
      <c r="AC265" s="7"/>
    </row>
    <row r="266" spans="2:29">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B266" s="7"/>
      <c r="AC266" s="7"/>
    </row>
    <row r="267" spans="2:29">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B267" s="7"/>
      <c r="AC267" s="7"/>
    </row>
    <row r="268" spans="2:29">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B268" s="7"/>
      <c r="AC268" s="7"/>
    </row>
    <row r="269" spans="2:29">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B269" s="7"/>
      <c r="AC269" s="7"/>
    </row>
    <row r="270" spans="2:29">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B270" s="7"/>
      <c r="AC270" s="7"/>
    </row>
    <row r="271" spans="2:29">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B271" s="7"/>
      <c r="AC271" s="7"/>
    </row>
    <row r="272" spans="2:29">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B272" s="7"/>
      <c r="AC272" s="7"/>
    </row>
    <row r="273" spans="2:29">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B273" s="7"/>
      <c r="AC273" s="7"/>
    </row>
    <row r="274" spans="2:29">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B274" s="7"/>
      <c r="AC274" s="7"/>
    </row>
    <row r="275" spans="2:29">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B275" s="7"/>
      <c r="AC275" s="7"/>
    </row>
    <row r="276" spans="2:29">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B276" s="7"/>
      <c r="AC276" s="7"/>
    </row>
    <row r="277" spans="2:29">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B277" s="7"/>
      <c r="AC277" s="7"/>
    </row>
    <row r="278" spans="2:29">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B278" s="7"/>
      <c r="AC278" s="7"/>
    </row>
    <row r="279" spans="2:29">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B279" s="7"/>
      <c r="AC279" s="7"/>
    </row>
    <row r="280" spans="2:29">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B280" s="7"/>
      <c r="AC280" s="7"/>
    </row>
    <row r="281" spans="2:29">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B281" s="7"/>
      <c r="AC281" s="7"/>
    </row>
    <row r="282" spans="2:29">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B282" s="7"/>
      <c r="AC282" s="7"/>
    </row>
    <row r="283" spans="2:29">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B283" s="7"/>
      <c r="AC283" s="7"/>
    </row>
    <row r="284" spans="2:29">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B284" s="7"/>
      <c r="AC284" s="7"/>
    </row>
    <row r="285" spans="2:29">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B285" s="7"/>
      <c r="AC285" s="7"/>
    </row>
    <row r="286" spans="2:29">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B286" s="7"/>
      <c r="AC286" s="7"/>
    </row>
    <row r="287" spans="2:29">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B287" s="7"/>
      <c r="AC287" s="7"/>
    </row>
    <row r="288" spans="2:29">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B288" s="7"/>
      <c r="AC288" s="7"/>
    </row>
    <row r="289" spans="2:29">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B289" s="7"/>
      <c r="AC289" s="7"/>
    </row>
    <row r="290" spans="2:29">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B290" s="7"/>
      <c r="AC290" s="7"/>
    </row>
    <row r="291" spans="2:29">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B291" s="7"/>
      <c r="AC291" s="7"/>
    </row>
    <row r="292" spans="2:29">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B292" s="7"/>
      <c r="AC292" s="7"/>
    </row>
    <row r="293" spans="2:29">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B293" s="7"/>
      <c r="AC293" s="7"/>
    </row>
    <row r="294" spans="2:29">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B294" s="7"/>
      <c r="AC294" s="7"/>
    </row>
    <row r="295" spans="2:29">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B295" s="7"/>
      <c r="AC295" s="7"/>
    </row>
    <row r="296" spans="2:29">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B296" s="7"/>
      <c r="AC296" s="7"/>
    </row>
    <row r="297" spans="2:29">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B297" s="7"/>
      <c r="AC297" s="7"/>
    </row>
    <row r="298" spans="2:29">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B298" s="7"/>
      <c r="AC298" s="7"/>
    </row>
    <row r="299" spans="2:29">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B299" s="7"/>
      <c r="AC299" s="7"/>
    </row>
    <row r="300" spans="2:29">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B300" s="7"/>
      <c r="AC300" s="7"/>
    </row>
    <row r="301" spans="2:29">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B301" s="7"/>
      <c r="AC301" s="7"/>
    </row>
    <row r="302" spans="2:29">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B302" s="7"/>
      <c r="AC302" s="7"/>
    </row>
    <row r="303" spans="2:29">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B303" s="7"/>
      <c r="AC303" s="7"/>
    </row>
    <row r="304" spans="2:29">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B304" s="7"/>
      <c r="AC304" s="7"/>
    </row>
    <row r="305" spans="2:29">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B305" s="7"/>
      <c r="AC305" s="7"/>
    </row>
    <row r="306" spans="2:29">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B306" s="7"/>
      <c r="AC306" s="7"/>
    </row>
    <row r="307" spans="2:29">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B307" s="7"/>
      <c r="AC307" s="7"/>
    </row>
    <row r="308" spans="2:29">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B308" s="7"/>
      <c r="AC308" s="7"/>
    </row>
    <row r="309" spans="2:29">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B309" s="7"/>
      <c r="AC309" s="7"/>
    </row>
    <row r="310" spans="2:29">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B310" s="7"/>
      <c r="AC310" s="7"/>
    </row>
    <row r="311" spans="2:29">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B311" s="7"/>
      <c r="AC311" s="7"/>
    </row>
    <row r="312" spans="2:29">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B312" s="7"/>
      <c r="AC312" s="7"/>
    </row>
    <row r="313" spans="2:29">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B313" s="7"/>
      <c r="AC313" s="7"/>
    </row>
    <row r="314" spans="2:29">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B314" s="7"/>
      <c r="AC314" s="7"/>
    </row>
    <row r="315" spans="2:29">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B315" s="7"/>
      <c r="AC315" s="7"/>
    </row>
    <row r="316" spans="2:29">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B316" s="7"/>
      <c r="AC316" s="7"/>
    </row>
    <row r="317" spans="2:29">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B317" s="7"/>
      <c r="AC317" s="7"/>
    </row>
    <row r="318" spans="2:29">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B318" s="7"/>
      <c r="AC318" s="7"/>
    </row>
    <row r="319" spans="2:29">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B319" s="7"/>
      <c r="AC319" s="7"/>
    </row>
    <row r="320" spans="2:29">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B320" s="7"/>
      <c r="AC320" s="7"/>
    </row>
    <row r="321" spans="2:29">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B321" s="7"/>
      <c r="AC321" s="7"/>
    </row>
    <row r="322" spans="2:29">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B322" s="7"/>
      <c r="AC322" s="7"/>
    </row>
    <row r="323" spans="2:29">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B323" s="7"/>
      <c r="AC323" s="7"/>
    </row>
    <row r="324" spans="2:29">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B324" s="7"/>
      <c r="AC324" s="7"/>
    </row>
    <row r="325" spans="2:29">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B325" s="7"/>
      <c r="AC325" s="7"/>
    </row>
    <row r="326" spans="2:29">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B326" s="7"/>
      <c r="AC326" s="7"/>
    </row>
    <row r="327" spans="2:29">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B327" s="7"/>
      <c r="AC327" s="7"/>
    </row>
    <row r="328" spans="2:29">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B328" s="7"/>
      <c r="AC328" s="7"/>
    </row>
    <row r="329" spans="2:29">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B329" s="7"/>
      <c r="AC329" s="7"/>
    </row>
    <row r="330" spans="2:29">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B330" s="7"/>
      <c r="AC330" s="7"/>
    </row>
    <row r="331" spans="2:29">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B331" s="7"/>
      <c r="AC331" s="7"/>
    </row>
    <row r="332" spans="2:29">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B332" s="7"/>
      <c r="AC332" s="7"/>
    </row>
    <row r="333" spans="2:29">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B333" s="7"/>
      <c r="AC333" s="7"/>
    </row>
    <row r="334" spans="2:29">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B334" s="7"/>
      <c r="AC334" s="7"/>
    </row>
    <row r="335" spans="2:29">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B335" s="7"/>
      <c r="AC335" s="7"/>
    </row>
    <row r="336" spans="2:29">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B336" s="7"/>
      <c r="AC336" s="7"/>
    </row>
    <row r="337" spans="2:29">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B337" s="7"/>
      <c r="AC337" s="7"/>
    </row>
    <row r="338" spans="2:29">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B338" s="7"/>
      <c r="AC338" s="7"/>
    </row>
    <row r="339" spans="2:29">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B339" s="7"/>
      <c r="AC339" s="7"/>
    </row>
    <row r="340" spans="2:29">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B340" s="7"/>
      <c r="AC340" s="7"/>
    </row>
    <row r="341" spans="2:29">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B341" s="7"/>
      <c r="AC341" s="7"/>
    </row>
    <row r="342" spans="2:29">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B342" s="7"/>
      <c r="AC342" s="7"/>
    </row>
    <row r="343" spans="2:29">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B343" s="7"/>
      <c r="AC343" s="7"/>
    </row>
    <row r="344" spans="2:29">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B344" s="7"/>
      <c r="AC344" s="7"/>
    </row>
    <row r="345" spans="2:29">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B345" s="7"/>
      <c r="AC345" s="7"/>
    </row>
    <row r="346" spans="2:29">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B346" s="7"/>
      <c r="AC346" s="7"/>
    </row>
    <row r="347" spans="2:29">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B347" s="7"/>
      <c r="AC347" s="7"/>
    </row>
    <row r="348" spans="2:29">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B348" s="7"/>
      <c r="AC348" s="7"/>
    </row>
    <row r="349" spans="2:29">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B349" s="7"/>
      <c r="AC349" s="7"/>
    </row>
    <row r="350" spans="2:29">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B350" s="7"/>
      <c r="AC350" s="7"/>
    </row>
    <row r="351" spans="2:29">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B351" s="7"/>
      <c r="AC351" s="7"/>
    </row>
    <row r="352" spans="2:29">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B352" s="7"/>
      <c r="AC352" s="7"/>
    </row>
    <row r="353" spans="2:29">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B353" s="7"/>
      <c r="AC353" s="7"/>
    </row>
    <row r="354" spans="2:29">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B354" s="7"/>
      <c r="AC354" s="7"/>
    </row>
    <row r="355" spans="2:29">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B355" s="7"/>
      <c r="AC355" s="7"/>
    </row>
    <row r="356" spans="2:29">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B356" s="7"/>
      <c r="AC356" s="7"/>
    </row>
    <row r="357" spans="2:29">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B357" s="7"/>
      <c r="AC357" s="7"/>
    </row>
    <row r="358" spans="2:29">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B358" s="7"/>
      <c r="AC358" s="7"/>
    </row>
    <row r="359" spans="2:29">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B359" s="7"/>
      <c r="AC359" s="7"/>
    </row>
    <row r="360" spans="2:29">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B360" s="7"/>
      <c r="AC360" s="7"/>
    </row>
    <row r="361" spans="2:29">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B361" s="7"/>
      <c r="AC361" s="7"/>
    </row>
    <row r="364" spans="2:29">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B364" s="7"/>
      <c r="AC364" s="7"/>
    </row>
    <row r="365" spans="2:29">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B365" s="7"/>
      <c r="AC365" s="7"/>
    </row>
    <row r="366" spans="2:29">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B366" s="7"/>
      <c r="AC366" s="7"/>
    </row>
    <row r="367" spans="2:29">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B367" s="7"/>
      <c r="AC367" s="7"/>
    </row>
    <row r="368" spans="2:29">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B368" s="7"/>
      <c r="AC368" s="7"/>
    </row>
    <row r="369" spans="2:29">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B369" s="7"/>
      <c r="AC369" s="7"/>
    </row>
    <row r="370" spans="2:29">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B370" s="7"/>
      <c r="AC370" s="7"/>
    </row>
    <row r="371" spans="2:29">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B371" s="7"/>
      <c r="AC371" s="7"/>
    </row>
  </sheetData>
  <mergeCells count="26">
    <mergeCell ref="P80:Y80"/>
    <mergeCell ref="P96:Y96"/>
    <mergeCell ref="A139:A190"/>
    <mergeCell ref="P139:Y139"/>
    <mergeCell ref="P145:Y145"/>
    <mergeCell ref="P150:Y150"/>
    <mergeCell ref="P155:Y155"/>
    <mergeCell ref="P163:Y163"/>
    <mergeCell ref="P169:Y169"/>
    <mergeCell ref="P180:Y180"/>
    <mergeCell ref="A2:A52"/>
    <mergeCell ref="P8:Y8"/>
    <mergeCell ref="P64:Y64"/>
    <mergeCell ref="P69:Y69"/>
    <mergeCell ref="P75:Y75"/>
    <mergeCell ref="P15:Y15"/>
    <mergeCell ref="P20:Y20"/>
    <mergeCell ref="P27:Y27"/>
    <mergeCell ref="P32:Y32"/>
    <mergeCell ref="P43:Y43"/>
    <mergeCell ref="P48:Y48"/>
    <mergeCell ref="A53:A138"/>
    <mergeCell ref="P53:Y53"/>
    <mergeCell ref="P112:Y112"/>
    <mergeCell ref="P128:Y128"/>
    <mergeCell ref="P59:Y59"/>
  </mergeCells>
  <pageMargins left="3.937007874015748E-2" right="3.937007874015748E-2" top="0.19685039370078741" bottom="0.19685039370078741" header="0" footer="0"/>
  <pageSetup paperSize="9" scale="52" fitToHeight="0" orientation="landscape" r:id="rId1"/>
  <rowBreaks count="2" manualBreakCount="2">
    <brk id="52" max="16383" man="1"/>
    <brk id="1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04"/>
  <sheetViews>
    <sheetView view="pageLayout" zoomScaleNormal="100" workbookViewId="0">
      <selection activeCell="Q166" sqref="Q166"/>
    </sheetView>
  </sheetViews>
  <sheetFormatPr defaultColWidth="10.875" defaultRowHeight="12.75"/>
  <cols>
    <col min="1" max="1" width="4.125" style="7" customWidth="1"/>
    <col min="2" max="2" width="6" style="37" bestFit="1" customWidth="1"/>
    <col min="3" max="3" width="64.625" style="26" customWidth="1"/>
    <col min="4" max="15" width="2.125" style="26" customWidth="1"/>
    <col min="16" max="16" width="11.625" style="26" customWidth="1"/>
    <col min="17" max="17" width="7.875" style="38" bestFit="1" customWidth="1"/>
    <col min="18" max="18" width="8.125" style="111" bestFit="1" customWidth="1"/>
    <col min="19" max="19" width="7.875" style="38" bestFit="1" customWidth="1"/>
    <col min="20" max="20" width="8.375" style="39" bestFit="1" customWidth="1"/>
    <col min="21" max="21" width="16.875" style="26" customWidth="1"/>
    <col min="22" max="22" width="7" style="40" customWidth="1"/>
    <col min="23" max="23" width="6.375" style="112" customWidth="1"/>
    <col min="24" max="24" width="7" style="26" bestFit="1" customWidth="1"/>
    <col min="25" max="25" width="25.625" style="26" customWidth="1"/>
    <col min="26" max="26" width="18.875" style="26" customWidth="1"/>
    <col min="27" max="27" width="3.5" style="7" customWidth="1"/>
    <col min="28" max="29" width="12.875" style="45" bestFit="1" customWidth="1"/>
    <col min="30" max="16384" width="10.875" style="7"/>
  </cols>
  <sheetData>
    <row r="1" spans="1:29" ht="27" thickTop="1" thickBot="1">
      <c r="A1" s="1"/>
      <c r="B1" s="2"/>
      <c r="C1" s="3" t="s">
        <v>3</v>
      </c>
      <c r="D1" s="124" t="s">
        <v>179</v>
      </c>
      <c r="E1" s="124" t="s">
        <v>180</v>
      </c>
      <c r="F1" s="124" t="s">
        <v>181</v>
      </c>
      <c r="G1" s="124" t="s">
        <v>182</v>
      </c>
      <c r="H1" s="124" t="s">
        <v>181</v>
      </c>
      <c r="I1" s="124" t="s">
        <v>183</v>
      </c>
      <c r="J1" s="124" t="s">
        <v>184</v>
      </c>
      <c r="K1" s="124" t="s">
        <v>185</v>
      </c>
      <c r="L1" s="124" t="s">
        <v>186</v>
      </c>
      <c r="M1" s="124" t="s">
        <v>186</v>
      </c>
      <c r="N1" s="124" t="s">
        <v>187</v>
      </c>
      <c r="O1" s="124" t="s">
        <v>185</v>
      </c>
      <c r="P1" s="3" t="s">
        <v>4</v>
      </c>
      <c r="Q1" s="4" t="s">
        <v>9</v>
      </c>
      <c r="R1" s="109" t="s">
        <v>10</v>
      </c>
      <c r="S1" s="4" t="s">
        <v>11</v>
      </c>
      <c r="T1" s="5" t="s">
        <v>5</v>
      </c>
      <c r="U1" s="3" t="s">
        <v>20</v>
      </c>
      <c r="V1" s="6" t="s">
        <v>7</v>
      </c>
      <c r="W1" s="114" t="s">
        <v>8</v>
      </c>
      <c r="X1" s="3" t="s">
        <v>6</v>
      </c>
      <c r="Y1" s="3" t="s">
        <v>1</v>
      </c>
      <c r="Z1" s="3" t="s">
        <v>418</v>
      </c>
      <c r="AB1" s="44" t="s">
        <v>12</v>
      </c>
      <c r="AC1" s="44" t="s">
        <v>13</v>
      </c>
    </row>
    <row r="2" spans="1:29" ht="14.25" thickTop="1" thickBot="1">
      <c r="A2" s="267" t="str">
        <f>Plan!B2</f>
        <v>Stratejik Amaç 1. Hopa İçin Değer Yaratmak</v>
      </c>
      <c r="B2" s="8"/>
      <c r="C2" s="9" t="str">
        <f>Plan!B3</f>
        <v xml:space="preserve">Hedef 1.1. Lojistik sektörünün gelişmesi için çalışmalar yapılacaktır. </v>
      </c>
      <c r="D2" s="9"/>
      <c r="E2" s="9"/>
      <c r="F2" s="9"/>
      <c r="G2" s="9"/>
      <c r="H2" s="9"/>
      <c r="I2" s="9"/>
      <c r="J2" s="9"/>
      <c r="K2" s="9"/>
      <c r="L2" s="9"/>
      <c r="M2" s="9"/>
      <c r="N2" s="9"/>
      <c r="O2" s="9"/>
      <c r="P2" s="125"/>
      <c r="Q2" s="125"/>
      <c r="R2" s="125"/>
      <c r="S2" s="125"/>
      <c r="T2" s="125"/>
      <c r="U2" s="125"/>
      <c r="V2" s="125"/>
      <c r="W2" s="125"/>
      <c r="X2" s="125"/>
      <c r="Y2" s="125"/>
      <c r="Z2" s="125"/>
      <c r="AB2" s="187">
        <f>SUM(Q3:Q6)</f>
        <v>37000</v>
      </c>
      <c r="AC2" s="187">
        <f>SUM(R3:R6)</f>
        <v>0</v>
      </c>
    </row>
    <row r="3" spans="1:29" ht="18" customHeight="1" thickTop="1" thickBot="1">
      <c r="A3" s="268"/>
      <c r="B3" s="8" t="s">
        <v>21</v>
      </c>
      <c r="C3" s="18" t="s">
        <v>784</v>
      </c>
      <c r="D3" s="18"/>
      <c r="E3" s="18"/>
      <c r="F3" s="183"/>
      <c r="G3" s="183"/>
      <c r="H3" s="183"/>
      <c r="I3" s="10"/>
      <c r="J3" s="10"/>
      <c r="K3" s="10"/>
      <c r="L3" s="10"/>
      <c r="M3" s="10"/>
      <c r="N3" s="10"/>
      <c r="O3" s="10"/>
      <c r="P3" s="10" t="s">
        <v>517</v>
      </c>
      <c r="Q3" s="12">
        <v>15000</v>
      </c>
      <c r="R3" s="13"/>
      <c r="S3" s="43">
        <f t="shared" ref="S3:S5" si="0">IF(Q3="","",R3/Q3*100)</f>
        <v>0</v>
      </c>
      <c r="T3" s="14" t="s">
        <v>551</v>
      </c>
      <c r="U3" s="10" t="s">
        <v>426</v>
      </c>
      <c r="V3" s="169">
        <v>1</v>
      </c>
      <c r="W3" s="170"/>
      <c r="X3" s="171">
        <f t="shared" ref="X3:X5" si="1">IF(V3="","",W3/V3*100)</f>
        <v>0</v>
      </c>
      <c r="Y3" s="10"/>
      <c r="Z3" s="10" t="s">
        <v>578</v>
      </c>
    </row>
    <row r="4" spans="1:29" ht="26.25" customHeight="1" thickTop="1" thickBot="1">
      <c r="A4" s="268"/>
      <c r="B4" s="8" t="s">
        <v>22</v>
      </c>
      <c r="C4" s="18" t="s">
        <v>747</v>
      </c>
      <c r="D4" s="18"/>
      <c r="E4" s="18"/>
      <c r="F4" s="18"/>
      <c r="G4" s="18"/>
      <c r="H4" s="18"/>
      <c r="I4" s="18"/>
      <c r="J4" s="18"/>
      <c r="K4" s="18"/>
      <c r="L4" s="184"/>
      <c r="M4" s="184"/>
      <c r="N4" s="184"/>
      <c r="O4" s="10"/>
      <c r="P4" s="10" t="s">
        <v>517</v>
      </c>
      <c r="Q4" s="12">
        <v>20000</v>
      </c>
      <c r="R4" s="13"/>
      <c r="S4" s="43">
        <f t="shared" si="0"/>
        <v>0</v>
      </c>
      <c r="T4" s="14" t="s">
        <v>551</v>
      </c>
      <c r="U4" s="10" t="s">
        <v>785</v>
      </c>
      <c r="V4" s="169">
        <v>1</v>
      </c>
      <c r="W4" s="170"/>
      <c r="X4" s="171">
        <f t="shared" si="1"/>
        <v>0</v>
      </c>
      <c r="Y4" s="10"/>
      <c r="Z4" s="10" t="s">
        <v>578</v>
      </c>
    </row>
    <row r="5" spans="1:29" ht="24.75" customHeight="1" thickTop="1" thickBot="1">
      <c r="A5" s="268"/>
      <c r="B5" s="8" t="s">
        <v>23</v>
      </c>
      <c r="C5" s="18" t="s">
        <v>744</v>
      </c>
      <c r="D5" s="18"/>
      <c r="E5" s="184"/>
      <c r="F5" s="18"/>
      <c r="G5" s="18"/>
      <c r="H5" s="11"/>
      <c r="I5" s="220"/>
      <c r="J5" s="220"/>
      <c r="K5" s="220"/>
      <c r="L5" s="18"/>
      <c r="M5" s="18"/>
      <c r="N5" s="221"/>
      <c r="O5" s="10"/>
      <c r="P5" s="10" t="s">
        <v>517</v>
      </c>
      <c r="Q5" s="12">
        <v>2000</v>
      </c>
      <c r="R5" s="13"/>
      <c r="S5" s="43">
        <f t="shared" si="0"/>
        <v>0</v>
      </c>
      <c r="T5" s="17" t="s">
        <v>554</v>
      </c>
      <c r="U5" s="10" t="s">
        <v>745</v>
      </c>
      <c r="V5" s="169">
        <v>1</v>
      </c>
      <c r="W5" s="170"/>
      <c r="X5" s="171">
        <f t="shared" si="1"/>
        <v>0</v>
      </c>
      <c r="Y5" s="10"/>
      <c r="Z5" s="10" t="s">
        <v>578</v>
      </c>
    </row>
    <row r="6" spans="1:29" ht="18" customHeight="1" thickTop="1" thickBot="1">
      <c r="A6" s="268"/>
      <c r="B6" s="8"/>
      <c r="C6" s="19"/>
      <c r="D6" s="25"/>
      <c r="E6" s="25"/>
      <c r="F6" s="25"/>
      <c r="G6" s="25"/>
      <c r="H6" s="25"/>
      <c r="I6" s="25"/>
      <c r="J6" s="25"/>
      <c r="K6" s="25"/>
      <c r="L6" s="25"/>
      <c r="M6" s="25"/>
      <c r="N6" s="25"/>
      <c r="O6" s="25"/>
      <c r="P6" s="10"/>
      <c r="Q6" s="12"/>
      <c r="R6" s="13"/>
      <c r="S6" s="43" t="str">
        <f t="shared" ref="S6" si="2">IF(Q6="","",R6/Q6*100)</f>
        <v/>
      </c>
      <c r="T6" s="17"/>
      <c r="U6" s="10"/>
      <c r="V6" s="169"/>
      <c r="W6" s="170"/>
      <c r="X6" s="171" t="str">
        <f t="shared" ref="X6" si="3">IF(V6="","",W6/V6*100)</f>
        <v/>
      </c>
      <c r="Y6" s="10"/>
      <c r="Z6" s="10"/>
    </row>
    <row r="7" spans="1:29" ht="18" customHeight="1" thickTop="1" thickBot="1">
      <c r="A7" s="268"/>
      <c r="B7" s="8"/>
      <c r="C7" s="9" t="str">
        <f>Plan!B4</f>
        <v xml:space="preserve">Hedef 1.2. Turizm sektörünün gelişmesi için çalışmalar yapılacaktır. </v>
      </c>
      <c r="D7" s="9"/>
      <c r="E7" s="9"/>
      <c r="F7" s="9"/>
      <c r="G7" s="9"/>
      <c r="H7" s="9"/>
      <c r="I7" s="9"/>
      <c r="J7" s="9"/>
      <c r="K7" s="9"/>
      <c r="L7" s="9"/>
      <c r="M7" s="9"/>
      <c r="N7" s="9"/>
      <c r="O7" s="9"/>
      <c r="P7" s="261"/>
      <c r="Q7" s="261"/>
      <c r="R7" s="261"/>
      <c r="S7" s="261"/>
      <c r="T7" s="261"/>
      <c r="U7" s="261"/>
      <c r="V7" s="261"/>
      <c r="W7" s="261"/>
      <c r="X7" s="261"/>
      <c r="Y7" s="261"/>
      <c r="Z7" s="197"/>
      <c r="AB7" s="187">
        <f>SUM(Q8:Q14)</f>
        <v>64000</v>
      </c>
      <c r="AC7" s="187">
        <f>SUM(R8:R14)</f>
        <v>0</v>
      </c>
    </row>
    <row r="8" spans="1:29" ht="18" customHeight="1" thickTop="1" thickBot="1">
      <c r="A8" s="268"/>
      <c r="B8" s="8" t="s">
        <v>31</v>
      </c>
      <c r="C8" s="10" t="s">
        <v>427</v>
      </c>
      <c r="D8" s="18"/>
      <c r="E8" s="18"/>
      <c r="F8" s="18"/>
      <c r="G8" s="18"/>
      <c r="H8" s="18"/>
      <c r="I8" s="184"/>
      <c r="J8" s="18"/>
      <c r="K8" s="18"/>
      <c r="L8" s="18"/>
      <c r="M8" s="18"/>
      <c r="N8" s="18"/>
      <c r="O8" s="18"/>
      <c r="P8" s="10" t="s">
        <v>415</v>
      </c>
      <c r="Q8" s="12">
        <v>10000</v>
      </c>
      <c r="R8" s="13"/>
      <c r="S8" s="43">
        <f t="shared" ref="S8:S12" si="4">IF(Q8="","",R8/Q8*100)</f>
        <v>0</v>
      </c>
      <c r="T8" s="17" t="s">
        <v>556</v>
      </c>
      <c r="U8" s="10" t="s">
        <v>546</v>
      </c>
      <c r="V8" s="169">
        <v>1</v>
      </c>
      <c r="W8" s="170"/>
      <c r="X8" s="171">
        <f t="shared" ref="X8:X13" si="5">IF(V8="","",W8/V8*100)</f>
        <v>0</v>
      </c>
      <c r="Y8" s="10"/>
      <c r="Z8" s="10" t="s">
        <v>578</v>
      </c>
    </row>
    <row r="9" spans="1:29" s="23" customFormat="1" ht="39.75" thickTop="1" thickBot="1">
      <c r="A9" s="268"/>
      <c r="B9" s="8" t="s">
        <v>32</v>
      </c>
      <c r="C9" s="18" t="s">
        <v>716</v>
      </c>
      <c r="D9" s="183"/>
      <c r="E9" s="183"/>
      <c r="F9" s="183"/>
      <c r="G9" s="183"/>
      <c r="H9" s="183"/>
      <c r="I9" s="183"/>
      <c r="J9" s="10"/>
      <c r="K9" s="10"/>
      <c r="L9" s="10"/>
      <c r="M9" s="10"/>
      <c r="N9" s="10"/>
      <c r="O9" s="10"/>
      <c r="P9" s="11" t="s">
        <v>517</v>
      </c>
      <c r="Q9" s="20">
        <v>1000</v>
      </c>
      <c r="R9" s="110"/>
      <c r="S9" s="43">
        <f t="shared" si="4"/>
        <v>0</v>
      </c>
      <c r="T9" s="21" t="s">
        <v>684</v>
      </c>
      <c r="U9" s="11" t="s">
        <v>786</v>
      </c>
      <c r="V9" s="172">
        <v>2</v>
      </c>
      <c r="W9" s="173"/>
      <c r="X9" s="171">
        <f t="shared" si="5"/>
        <v>0</v>
      </c>
      <c r="Y9" s="11"/>
      <c r="Z9" s="11" t="s">
        <v>578</v>
      </c>
      <c r="AB9" s="46"/>
      <c r="AC9" s="46"/>
    </row>
    <row r="10" spans="1:29" ht="39.75" thickTop="1" thickBot="1">
      <c r="A10" s="268"/>
      <c r="B10" s="8" t="s">
        <v>33</v>
      </c>
      <c r="C10" s="18" t="s">
        <v>748</v>
      </c>
      <c r="D10" s="10"/>
      <c r="E10" s="10"/>
      <c r="F10" s="10"/>
      <c r="G10" s="184"/>
      <c r="H10" s="184"/>
      <c r="I10" s="184"/>
      <c r="J10" s="10"/>
      <c r="K10" s="10"/>
      <c r="L10" s="10"/>
      <c r="M10" s="10"/>
      <c r="N10" s="10"/>
      <c r="O10" s="10"/>
      <c r="P10" s="10" t="s">
        <v>517</v>
      </c>
      <c r="Q10" s="12"/>
      <c r="R10" s="13"/>
      <c r="S10" s="43" t="str">
        <f t="shared" si="4"/>
        <v/>
      </c>
      <c r="T10" s="17"/>
      <c r="U10" s="10" t="s">
        <v>786</v>
      </c>
      <c r="V10" s="169">
        <v>2</v>
      </c>
      <c r="W10" s="170"/>
      <c r="X10" s="171">
        <f t="shared" si="5"/>
        <v>0</v>
      </c>
      <c r="Y10" s="10"/>
      <c r="Z10" s="10" t="s">
        <v>578</v>
      </c>
    </row>
    <row r="11" spans="1:29" ht="18" customHeight="1" thickTop="1" thickBot="1">
      <c r="A11" s="268"/>
      <c r="B11" s="8" t="s">
        <v>34</v>
      </c>
      <c r="C11" s="10" t="s">
        <v>749</v>
      </c>
      <c r="D11" s="10"/>
      <c r="E11" s="10"/>
      <c r="F11" s="10"/>
      <c r="G11" s="184"/>
      <c r="H11" s="184"/>
      <c r="I11" s="184"/>
      <c r="J11" s="10"/>
      <c r="K11" s="10"/>
      <c r="L11" s="10"/>
      <c r="M11" s="10"/>
      <c r="N11" s="10"/>
      <c r="O11" s="10"/>
      <c r="P11" s="10" t="s">
        <v>517</v>
      </c>
      <c r="Q11" s="12">
        <v>50000</v>
      </c>
      <c r="R11" s="13"/>
      <c r="S11" s="43">
        <f t="shared" si="4"/>
        <v>0</v>
      </c>
      <c r="T11" s="17" t="s">
        <v>552</v>
      </c>
      <c r="U11" s="10" t="s">
        <v>750</v>
      </c>
      <c r="V11" s="169">
        <v>1</v>
      </c>
      <c r="W11" s="170"/>
      <c r="X11" s="171">
        <f t="shared" si="5"/>
        <v>0</v>
      </c>
      <c r="Y11" s="10"/>
      <c r="Z11" s="10" t="s">
        <v>578</v>
      </c>
      <c r="AB11" s="47"/>
      <c r="AC11" s="47"/>
    </row>
    <row r="12" spans="1:29" ht="27" thickTop="1" thickBot="1">
      <c r="A12" s="268"/>
      <c r="B12" s="8" t="s">
        <v>35</v>
      </c>
      <c r="C12" s="10" t="s">
        <v>751</v>
      </c>
      <c r="D12" s="10"/>
      <c r="E12" s="10"/>
      <c r="F12" s="10"/>
      <c r="G12" s="183"/>
      <c r="H12" s="183"/>
      <c r="I12" s="183"/>
      <c r="J12" s="10"/>
      <c r="K12" s="10"/>
      <c r="L12" s="10"/>
      <c r="M12" s="10"/>
      <c r="N12" s="10"/>
      <c r="O12" s="10"/>
      <c r="P12" s="10" t="s">
        <v>517</v>
      </c>
      <c r="Q12" s="12">
        <v>3000</v>
      </c>
      <c r="R12" s="13"/>
      <c r="S12" s="43">
        <f t="shared" si="4"/>
        <v>0</v>
      </c>
      <c r="T12" s="17" t="s">
        <v>552</v>
      </c>
      <c r="U12" s="10" t="s">
        <v>752</v>
      </c>
      <c r="V12" s="169">
        <v>500</v>
      </c>
      <c r="W12" s="170"/>
      <c r="X12" s="171">
        <f t="shared" si="5"/>
        <v>0</v>
      </c>
      <c r="Y12" s="10"/>
      <c r="Z12" s="10" t="s">
        <v>578</v>
      </c>
      <c r="AB12" s="47"/>
      <c r="AC12" s="47"/>
    </row>
    <row r="13" spans="1:29" ht="25.5" customHeight="1" thickTop="1" thickBot="1">
      <c r="A13" s="268"/>
      <c r="B13" s="8" t="s">
        <v>36</v>
      </c>
      <c r="C13" s="10" t="s">
        <v>787</v>
      </c>
      <c r="D13" s="183"/>
      <c r="E13" s="183"/>
      <c r="F13" s="183"/>
      <c r="G13" s="10"/>
      <c r="H13" s="10"/>
      <c r="I13" s="10"/>
      <c r="J13" s="10"/>
      <c r="K13" s="10"/>
      <c r="L13" s="10"/>
      <c r="M13" s="10"/>
      <c r="N13" s="10"/>
      <c r="O13" s="10"/>
      <c r="P13" s="10" t="s">
        <v>517</v>
      </c>
      <c r="Q13" s="12"/>
      <c r="R13" s="13"/>
      <c r="S13" s="43"/>
      <c r="T13" s="17"/>
      <c r="U13" s="10" t="s">
        <v>788</v>
      </c>
      <c r="V13" s="169">
        <v>1</v>
      </c>
      <c r="W13" s="170"/>
      <c r="X13" s="171">
        <f t="shared" si="5"/>
        <v>0</v>
      </c>
      <c r="Y13" s="10"/>
      <c r="Z13" s="10" t="s">
        <v>578</v>
      </c>
      <c r="AB13" s="47"/>
      <c r="AC13" s="47"/>
    </row>
    <row r="14" spans="1:29" ht="18" customHeight="1" thickTop="1" thickBot="1">
      <c r="A14" s="268"/>
      <c r="B14" s="8"/>
      <c r="C14" s="18"/>
      <c r="D14" s="18"/>
      <c r="E14" s="18"/>
      <c r="F14" s="18"/>
      <c r="G14" s="18"/>
      <c r="H14" s="18"/>
      <c r="I14" s="18"/>
      <c r="J14" s="18"/>
      <c r="K14" s="18"/>
      <c r="L14" s="18"/>
      <c r="M14" s="18"/>
      <c r="N14" s="18"/>
      <c r="O14" s="18"/>
      <c r="P14" s="10"/>
      <c r="Q14" s="12"/>
      <c r="R14" s="13"/>
      <c r="S14" s="43" t="str">
        <f t="shared" ref="S14" si="6">IF(Q14="","",R14/Q14*100)</f>
        <v/>
      </c>
      <c r="T14" s="17"/>
      <c r="U14" s="10"/>
      <c r="V14" s="169"/>
      <c r="W14" s="170"/>
      <c r="X14" s="171" t="str">
        <f t="shared" ref="X14" si="7">IF(V14="","",W14/V14*100)</f>
        <v/>
      </c>
      <c r="Y14" s="10"/>
      <c r="Z14" s="10"/>
      <c r="AB14" s="47"/>
      <c r="AC14" s="47"/>
    </row>
    <row r="15" spans="1:29" ht="18" customHeight="1" thickTop="1" thickBot="1">
      <c r="A15" s="268"/>
      <c r="B15" s="8"/>
      <c r="C15" s="9" t="str">
        <f>Plan!B5</f>
        <v xml:space="preserve">Hedef 1.3. Deniz Ürünleri ve Balıkçılık sektörünün gelişmesi için çalışmalar yapılacaktır. </v>
      </c>
      <c r="D15" s="9"/>
      <c r="E15" s="9"/>
      <c r="F15" s="9"/>
      <c r="G15" s="9"/>
      <c r="H15" s="9"/>
      <c r="I15" s="9"/>
      <c r="J15" s="9"/>
      <c r="K15" s="9"/>
      <c r="L15" s="9"/>
      <c r="M15" s="9"/>
      <c r="N15" s="9"/>
      <c r="O15" s="9"/>
      <c r="P15" s="261"/>
      <c r="Q15" s="261"/>
      <c r="R15" s="261"/>
      <c r="S15" s="261"/>
      <c r="T15" s="261"/>
      <c r="U15" s="261"/>
      <c r="V15" s="261"/>
      <c r="W15" s="261"/>
      <c r="X15" s="261"/>
      <c r="Y15" s="261"/>
      <c r="Z15" s="197"/>
      <c r="AB15" s="187">
        <f>SUM(Q16:Q19)</f>
        <v>0</v>
      </c>
      <c r="AC15" s="187">
        <f>SUM(R16:R19)</f>
        <v>0</v>
      </c>
    </row>
    <row r="16" spans="1:29" ht="27" thickTop="1" thickBot="1">
      <c r="A16" s="268"/>
      <c r="B16" s="8" t="s">
        <v>41</v>
      </c>
      <c r="C16" s="10" t="s">
        <v>789</v>
      </c>
      <c r="D16" s="11"/>
      <c r="E16" s="11"/>
      <c r="F16" s="11"/>
      <c r="G16" s="184"/>
      <c r="H16" s="184"/>
      <c r="I16" s="184"/>
      <c r="J16" s="11"/>
      <c r="K16" s="11"/>
      <c r="L16" s="11"/>
      <c r="M16" s="11"/>
      <c r="N16" s="11"/>
      <c r="O16" s="11"/>
      <c r="P16" s="10" t="s">
        <v>517</v>
      </c>
      <c r="Q16" s="12"/>
      <c r="R16" s="13"/>
      <c r="S16" s="43" t="str">
        <f t="shared" ref="S16:S18" si="8">IF(Q16="","",R16/Q16*100)</f>
        <v/>
      </c>
      <c r="T16" s="17" t="s">
        <v>552</v>
      </c>
      <c r="U16" s="10" t="s">
        <v>790</v>
      </c>
      <c r="V16" s="169">
        <v>1</v>
      </c>
      <c r="W16" s="170"/>
      <c r="X16" s="171">
        <f t="shared" ref="X16:X18" si="9">IF(V16="","",W16/V16*100)</f>
        <v>0</v>
      </c>
      <c r="Y16" s="10"/>
      <c r="Z16" s="10" t="s">
        <v>578</v>
      </c>
    </row>
    <row r="17" spans="1:29" ht="30" customHeight="1" thickTop="1" thickBot="1">
      <c r="A17" s="268"/>
      <c r="B17" s="8" t="s">
        <v>42</v>
      </c>
      <c r="C17" s="24" t="s">
        <v>791</v>
      </c>
      <c r="D17" s="10"/>
      <c r="E17" s="10"/>
      <c r="F17" s="10"/>
      <c r="G17" s="10"/>
      <c r="H17" s="184"/>
      <c r="I17" s="10"/>
      <c r="J17" s="10"/>
      <c r="K17" s="10"/>
      <c r="L17" s="10"/>
      <c r="M17" s="10"/>
      <c r="N17" s="10"/>
      <c r="O17" s="10"/>
      <c r="P17" s="10" t="s">
        <v>517</v>
      </c>
      <c r="Q17" s="12"/>
      <c r="R17" s="13"/>
      <c r="S17" s="43" t="str">
        <f t="shared" si="8"/>
        <v/>
      </c>
      <c r="T17" s="17"/>
      <c r="U17" s="10" t="s">
        <v>792</v>
      </c>
      <c r="V17" s="169">
        <v>1</v>
      </c>
      <c r="W17" s="170"/>
      <c r="X17" s="171">
        <f t="shared" si="9"/>
        <v>0</v>
      </c>
      <c r="Y17" s="10"/>
      <c r="Z17" s="10" t="s">
        <v>578</v>
      </c>
    </row>
    <row r="18" spans="1:29" ht="27" customHeight="1" thickTop="1" thickBot="1">
      <c r="A18" s="268"/>
      <c r="B18" s="8" t="s">
        <v>43</v>
      </c>
      <c r="C18" s="10" t="s">
        <v>793</v>
      </c>
      <c r="D18" s="10"/>
      <c r="E18" s="10"/>
      <c r="F18" s="10"/>
      <c r="G18" s="10"/>
      <c r="H18" s="10"/>
      <c r="I18" s="10"/>
      <c r="J18" s="184"/>
      <c r="K18" s="10"/>
      <c r="L18" s="10"/>
      <c r="M18" s="10"/>
      <c r="N18" s="10"/>
      <c r="O18" s="10"/>
      <c r="P18" s="10" t="s">
        <v>629</v>
      </c>
      <c r="Q18" s="12"/>
      <c r="R18" s="13"/>
      <c r="S18" s="43" t="str">
        <f t="shared" si="8"/>
        <v/>
      </c>
      <c r="T18" s="17" t="s">
        <v>552</v>
      </c>
      <c r="U18" s="10" t="s">
        <v>630</v>
      </c>
      <c r="V18" s="169">
        <v>1</v>
      </c>
      <c r="W18" s="170"/>
      <c r="X18" s="171">
        <f t="shared" si="9"/>
        <v>0</v>
      </c>
      <c r="Y18" s="10"/>
      <c r="Z18" s="10" t="s">
        <v>578</v>
      </c>
    </row>
    <row r="19" spans="1:29" ht="18" customHeight="1" thickTop="1" thickBot="1">
      <c r="A19" s="268"/>
      <c r="B19" s="8"/>
      <c r="C19" s="10"/>
      <c r="D19" s="10"/>
      <c r="E19" s="10"/>
      <c r="F19" s="10"/>
      <c r="G19" s="10"/>
      <c r="H19" s="10"/>
      <c r="I19" s="10"/>
      <c r="J19" s="10"/>
      <c r="K19" s="10"/>
      <c r="L19" s="10"/>
      <c r="M19" s="10"/>
      <c r="N19" s="10"/>
      <c r="O19" s="10"/>
      <c r="P19" s="10"/>
      <c r="Q19" s="12"/>
      <c r="R19" s="13"/>
      <c r="S19" s="43" t="str">
        <f t="shared" ref="S19" si="10">IF(Q19="","",R19/Q19*100)</f>
        <v/>
      </c>
      <c r="T19" s="17"/>
      <c r="U19" s="10"/>
      <c r="V19" s="169"/>
      <c r="W19" s="170"/>
      <c r="X19" s="171" t="str">
        <f t="shared" ref="X19" si="11">IF(V19="","",W19/V19*100)</f>
        <v/>
      </c>
      <c r="Y19" s="10"/>
      <c r="Z19" s="10"/>
    </row>
    <row r="20" spans="1:29" ht="18" customHeight="1" thickTop="1" thickBot="1">
      <c r="A20" s="268"/>
      <c r="B20" s="8"/>
      <c r="C20" s="9" t="str">
        <f>Plan!B6</f>
        <v xml:space="preserve">Hedef 1.4. Hopa Limanının etkin ve verimli hale getirilmesi için çalışmalar yapılacaktır. </v>
      </c>
      <c r="D20" s="9"/>
      <c r="E20" s="9"/>
      <c r="F20" s="9"/>
      <c r="G20" s="9"/>
      <c r="H20" s="9"/>
      <c r="I20" s="9"/>
      <c r="J20" s="9"/>
      <c r="K20" s="9"/>
      <c r="L20" s="9"/>
      <c r="M20" s="9"/>
      <c r="N20" s="9"/>
      <c r="O20" s="9"/>
      <c r="P20" s="261"/>
      <c r="Q20" s="261"/>
      <c r="R20" s="261"/>
      <c r="S20" s="261"/>
      <c r="T20" s="261"/>
      <c r="U20" s="261"/>
      <c r="V20" s="261"/>
      <c r="W20" s="261"/>
      <c r="X20" s="261"/>
      <c r="Y20" s="261"/>
      <c r="Z20" s="197"/>
      <c r="AB20" s="187">
        <f>SUM(Q21:Q25)</f>
        <v>0</v>
      </c>
      <c r="AC20" s="187">
        <f>SUM(R21:R25)</f>
        <v>0</v>
      </c>
    </row>
    <row r="21" spans="1:29" ht="27" customHeight="1" thickTop="1" thickBot="1">
      <c r="A21" s="268"/>
      <c r="B21" s="8" t="s">
        <v>159</v>
      </c>
      <c r="C21" s="10" t="s">
        <v>755</v>
      </c>
      <c r="D21" s="10"/>
      <c r="E21" s="10"/>
      <c r="F21" s="10"/>
      <c r="G21" s="183"/>
      <c r="H21" s="183"/>
      <c r="I21" s="184"/>
      <c r="J21" s="10"/>
      <c r="K21" s="10"/>
      <c r="L21" s="10"/>
      <c r="M21" s="10"/>
      <c r="N21" s="10"/>
      <c r="O21" s="10"/>
      <c r="P21" s="10" t="s">
        <v>502</v>
      </c>
      <c r="Q21" s="20"/>
      <c r="R21" s="110"/>
      <c r="S21" s="43" t="str">
        <f t="shared" ref="S21:S24" si="12">IF(Q21="","",R21/Q21*100)</f>
        <v/>
      </c>
      <c r="T21" s="21"/>
      <c r="U21" s="11" t="s">
        <v>717</v>
      </c>
      <c r="V21" s="172">
        <v>2</v>
      </c>
      <c r="W21" s="173"/>
      <c r="X21" s="171">
        <f t="shared" ref="X21:X24" si="13">IF(V21="","",W21/V21*100)</f>
        <v>0</v>
      </c>
      <c r="Y21" s="11"/>
      <c r="Z21" s="10" t="s">
        <v>578</v>
      </c>
    </row>
    <row r="22" spans="1:29" ht="28.5" customHeight="1" thickTop="1" thickBot="1">
      <c r="A22" s="268"/>
      <c r="B22" s="8" t="s">
        <v>160</v>
      </c>
      <c r="C22" s="228" t="s">
        <v>794</v>
      </c>
      <c r="D22" s="11"/>
      <c r="E22" s="11"/>
      <c r="F22" s="11"/>
      <c r="G22" s="184"/>
      <c r="H22" s="184"/>
      <c r="I22" s="183"/>
      <c r="J22" s="184"/>
      <c r="K22" s="184"/>
      <c r="L22" s="183"/>
      <c r="M22" s="11"/>
      <c r="N22" s="11"/>
      <c r="O22" s="11"/>
      <c r="P22" s="10" t="s">
        <v>502</v>
      </c>
      <c r="Q22" s="12"/>
      <c r="R22" s="13"/>
      <c r="S22" s="43" t="str">
        <f t="shared" si="12"/>
        <v/>
      </c>
      <c r="T22" s="17"/>
      <c r="U22" s="10" t="s">
        <v>795</v>
      </c>
      <c r="V22" s="169">
        <v>1</v>
      </c>
      <c r="W22" s="170"/>
      <c r="X22" s="171">
        <f t="shared" si="13"/>
        <v>0</v>
      </c>
      <c r="Y22" s="10"/>
      <c r="Z22" s="10" t="s">
        <v>578</v>
      </c>
    </row>
    <row r="23" spans="1:29" ht="31.5" customHeight="1" thickTop="1" thickBot="1">
      <c r="A23" s="268"/>
      <c r="B23" s="8" t="s">
        <v>161</v>
      </c>
      <c r="C23" s="10" t="s">
        <v>796</v>
      </c>
      <c r="D23" s="10"/>
      <c r="E23" s="10"/>
      <c r="F23" s="10"/>
      <c r="G23" s="10"/>
      <c r="H23" s="10"/>
      <c r="I23" s="10"/>
      <c r="J23" s="184"/>
      <c r="K23" s="184"/>
      <c r="L23" s="184"/>
      <c r="M23" s="184"/>
      <c r="N23" s="184"/>
      <c r="O23" s="184"/>
      <c r="P23" s="10" t="s">
        <v>502</v>
      </c>
      <c r="Q23" s="12"/>
      <c r="R23" s="13"/>
      <c r="S23" s="43" t="str">
        <f t="shared" si="12"/>
        <v/>
      </c>
      <c r="T23" s="17"/>
      <c r="U23" s="10" t="s">
        <v>797</v>
      </c>
      <c r="V23" s="169">
        <v>2</v>
      </c>
      <c r="W23" s="170"/>
      <c r="X23" s="171">
        <f t="shared" si="13"/>
        <v>0</v>
      </c>
      <c r="Y23" s="10"/>
      <c r="Z23" s="10" t="s">
        <v>578</v>
      </c>
    </row>
    <row r="24" spans="1:29" s="23" customFormat="1" ht="28.5" customHeight="1" thickTop="1" thickBot="1">
      <c r="A24" s="268"/>
      <c r="B24" s="8" t="s">
        <v>162</v>
      </c>
      <c r="C24" s="10" t="s">
        <v>756</v>
      </c>
      <c r="D24" s="10"/>
      <c r="E24" s="220"/>
      <c r="F24" s="221"/>
      <c r="G24" s="221"/>
      <c r="H24" s="221"/>
      <c r="I24" s="221"/>
      <c r="J24" s="184"/>
      <c r="K24" s="184"/>
      <c r="L24" s="184"/>
      <c r="M24" s="221"/>
      <c r="N24" s="221"/>
      <c r="O24" s="221"/>
      <c r="P24" s="10" t="s">
        <v>502</v>
      </c>
      <c r="Q24" s="20"/>
      <c r="R24" s="110"/>
      <c r="S24" s="43" t="str">
        <f t="shared" si="12"/>
        <v/>
      </c>
      <c r="T24" s="21"/>
      <c r="U24" s="10" t="s">
        <v>798</v>
      </c>
      <c r="V24" s="172">
        <v>2</v>
      </c>
      <c r="W24" s="173"/>
      <c r="X24" s="171">
        <f t="shared" si="13"/>
        <v>0</v>
      </c>
      <c r="Y24" s="11"/>
      <c r="Z24" s="10" t="s">
        <v>578</v>
      </c>
      <c r="AB24" s="46"/>
      <c r="AC24" s="46"/>
    </row>
    <row r="25" spans="1:29" ht="18" customHeight="1" thickTop="1" thickBot="1">
      <c r="A25" s="268"/>
      <c r="B25" s="8"/>
      <c r="C25" s="10"/>
      <c r="D25" s="10"/>
      <c r="E25" s="10"/>
      <c r="F25" s="10"/>
      <c r="G25" s="10"/>
      <c r="H25" s="10"/>
      <c r="I25" s="10"/>
      <c r="J25" s="10"/>
      <c r="K25" s="10"/>
      <c r="L25" s="10"/>
      <c r="M25" s="10"/>
      <c r="N25" s="10"/>
      <c r="O25" s="10"/>
      <c r="P25" s="10"/>
      <c r="Q25" s="12"/>
      <c r="R25" s="13"/>
      <c r="S25" s="43"/>
      <c r="T25" s="17"/>
      <c r="U25" s="10"/>
      <c r="V25" s="169"/>
      <c r="W25" s="170"/>
      <c r="X25" s="171"/>
      <c r="Y25" s="10"/>
      <c r="Z25" s="10"/>
    </row>
    <row r="26" spans="1:29" ht="14.25" thickTop="1" thickBot="1">
      <c r="A26" s="268"/>
      <c r="B26" s="8"/>
      <c r="C26" s="9" t="str">
        <f>Plan!B7</f>
        <v xml:space="preserve">Hedef 1.5. Gürcistan, Rusya ve İran ile ticaretin gelişmesi için çalışmalar yapılacaktır. </v>
      </c>
      <c r="D26" s="9"/>
      <c r="E26" s="9"/>
      <c r="F26" s="9"/>
      <c r="G26" s="9"/>
      <c r="H26" s="9"/>
      <c r="I26" s="9"/>
      <c r="J26" s="9"/>
      <c r="K26" s="9"/>
      <c r="L26" s="9"/>
      <c r="M26" s="9"/>
      <c r="N26" s="9"/>
      <c r="O26" s="9"/>
      <c r="P26" s="261"/>
      <c r="Q26" s="261"/>
      <c r="R26" s="261"/>
      <c r="S26" s="261"/>
      <c r="T26" s="261"/>
      <c r="U26" s="261"/>
      <c r="V26" s="261"/>
      <c r="W26" s="261"/>
      <c r="X26" s="261"/>
      <c r="Y26" s="261"/>
      <c r="Z26" s="197"/>
      <c r="AB26" s="187">
        <f>SUM(Q27:Q30)</f>
        <v>21000</v>
      </c>
      <c r="AC26" s="187">
        <f>SUM(R27:R30)</f>
        <v>0</v>
      </c>
    </row>
    <row r="27" spans="1:29" ht="18" customHeight="1" thickTop="1" thickBot="1">
      <c r="A27" s="268"/>
      <c r="B27" s="8" t="s">
        <v>188</v>
      </c>
      <c r="C27" s="24" t="s">
        <v>448</v>
      </c>
      <c r="D27" s="184"/>
      <c r="E27" s="184"/>
      <c r="F27" s="184"/>
      <c r="G27" s="184"/>
      <c r="H27" s="184"/>
      <c r="I27" s="11"/>
      <c r="J27" s="11"/>
      <c r="K27" s="11"/>
      <c r="L27" s="11"/>
      <c r="M27" s="11"/>
      <c r="N27" s="11"/>
      <c r="O27" s="11"/>
      <c r="P27" s="10" t="s">
        <v>517</v>
      </c>
      <c r="Q27" s="12">
        <v>20000</v>
      </c>
      <c r="R27" s="13"/>
      <c r="S27" s="43">
        <f t="shared" ref="S27:S29" si="14">IF(Q27="","",R27/Q27*100)</f>
        <v>0</v>
      </c>
      <c r="T27" s="17" t="s">
        <v>566</v>
      </c>
      <c r="U27" s="10" t="s">
        <v>799</v>
      </c>
      <c r="V27" s="169">
        <v>1</v>
      </c>
      <c r="W27" s="16"/>
      <c r="X27" s="43">
        <f t="shared" ref="X27:X29" si="15">IF(V27="","",W27/V27*100)</f>
        <v>0</v>
      </c>
      <c r="Y27" s="10"/>
      <c r="Z27" s="10" t="s">
        <v>578</v>
      </c>
    </row>
    <row r="28" spans="1:29" ht="28.5" customHeight="1" thickTop="1" thickBot="1">
      <c r="A28" s="268"/>
      <c r="B28" s="8" t="s">
        <v>189</v>
      </c>
      <c r="C28" s="10" t="s">
        <v>758</v>
      </c>
      <c r="D28" s="10"/>
      <c r="E28" s="10"/>
      <c r="F28" s="10"/>
      <c r="G28" s="10"/>
      <c r="H28" s="10"/>
      <c r="I28" s="10"/>
      <c r="J28" s="184"/>
      <c r="K28" s="184"/>
      <c r="L28" s="184"/>
      <c r="M28" s="10"/>
      <c r="N28" s="10"/>
      <c r="O28" s="10"/>
      <c r="P28" s="10" t="s">
        <v>517</v>
      </c>
      <c r="Q28" s="12"/>
      <c r="R28" s="13"/>
      <c r="S28" s="43" t="str">
        <f t="shared" si="14"/>
        <v/>
      </c>
      <c r="T28" s="17"/>
      <c r="U28" s="10" t="s">
        <v>723</v>
      </c>
      <c r="V28" s="169">
        <v>1</v>
      </c>
      <c r="W28" s="16"/>
      <c r="X28" s="43">
        <f t="shared" si="15"/>
        <v>0</v>
      </c>
      <c r="Y28" s="10"/>
      <c r="Z28" s="10" t="s">
        <v>578</v>
      </c>
    </row>
    <row r="29" spans="1:29" ht="25.5" customHeight="1" thickTop="1" thickBot="1">
      <c r="A29" s="268"/>
      <c r="B29" s="8" t="s">
        <v>190</v>
      </c>
      <c r="C29" s="10" t="s">
        <v>664</v>
      </c>
      <c r="D29" s="10"/>
      <c r="E29" s="10"/>
      <c r="F29" s="10"/>
      <c r="G29" s="184"/>
      <c r="H29" s="184"/>
      <c r="I29" s="184"/>
      <c r="J29" s="10"/>
      <c r="K29" s="10"/>
      <c r="L29" s="10"/>
      <c r="M29" s="10"/>
      <c r="N29" s="10"/>
      <c r="O29" s="10"/>
      <c r="P29" s="10" t="s">
        <v>517</v>
      </c>
      <c r="Q29" s="12">
        <v>1000</v>
      </c>
      <c r="R29" s="13"/>
      <c r="S29" s="43">
        <f t="shared" si="14"/>
        <v>0</v>
      </c>
      <c r="T29" s="17" t="s">
        <v>551</v>
      </c>
      <c r="U29" s="10" t="s">
        <v>759</v>
      </c>
      <c r="V29" s="17">
        <v>3</v>
      </c>
      <c r="W29" s="16"/>
      <c r="X29" s="43">
        <f t="shared" si="15"/>
        <v>0</v>
      </c>
      <c r="Y29" s="10"/>
      <c r="Z29" s="10" t="s">
        <v>578</v>
      </c>
    </row>
    <row r="30" spans="1:29" ht="18" customHeight="1" thickTop="1" thickBot="1">
      <c r="A30" s="268"/>
      <c r="B30" s="8"/>
      <c r="C30" s="10"/>
      <c r="D30" s="10"/>
      <c r="E30" s="10"/>
      <c r="F30" s="10"/>
      <c r="G30" s="10"/>
      <c r="H30" s="10"/>
      <c r="I30" s="10"/>
      <c r="J30" s="10"/>
      <c r="K30" s="10"/>
      <c r="L30" s="10"/>
      <c r="M30" s="10"/>
      <c r="N30" s="10"/>
      <c r="O30" s="10"/>
      <c r="P30" s="10"/>
      <c r="Q30" s="12"/>
      <c r="R30" s="13"/>
      <c r="S30" s="43" t="str">
        <f t="shared" ref="S30" si="16">IF(Q30="","",R30/Q30*100)</f>
        <v/>
      </c>
      <c r="T30" s="17"/>
      <c r="U30" s="10"/>
      <c r="V30" s="15"/>
      <c r="W30" s="16"/>
      <c r="X30" s="43" t="str">
        <f t="shared" ref="X30" si="17">IF(V30="","",W30/V30*100)</f>
        <v/>
      </c>
      <c r="Y30" s="10"/>
      <c r="Z30" s="10"/>
    </row>
    <row r="31" spans="1:29" ht="18" hidden="1" customHeight="1" thickTop="1" thickBot="1">
      <c r="A31" s="268"/>
      <c r="B31" s="8"/>
      <c r="C31" s="9">
        <f>Plan!B8</f>
        <v>0</v>
      </c>
      <c r="D31" s="9"/>
      <c r="E31" s="9"/>
      <c r="F31" s="9"/>
      <c r="G31" s="9"/>
      <c r="H31" s="9"/>
      <c r="I31" s="9"/>
      <c r="J31" s="9"/>
      <c r="K31" s="9"/>
      <c r="L31" s="9"/>
      <c r="M31" s="9"/>
      <c r="N31" s="9"/>
      <c r="O31" s="9"/>
      <c r="P31" s="261"/>
      <c r="Q31" s="261"/>
      <c r="R31" s="261"/>
      <c r="S31" s="261"/>
      <c r="T31" s="261"/>
      <c r="U31" s="261"/>
      <c r="V31" s="261"/>
      <c r="W31" s="261"/>
      <c r="X31" s="261"/>
      <c r="Y31" s="261"/>
      <c r="Z31" s="197"/>
      <c r="AB31" s="187">
        <f>SUM(Q32:Q41)</f>
        <v>0</v>
      </c>
      <c r="AC31" s="187">
        <f>SUM(R32:R41)</f>
        <v>0</v>
      </c>
    </row>
    <row r="32" spans="1:29" ht="18" hidden="1" customHeight="1" thickTop="1" thickBot="1">
      <c r="A32" s="268"/>
      <c r="B32" s="8" t="s">
        <v>188</v>
      </c>
      <c r="C32" s="10"/>
      <c r="D32" s="10"/>
      <c r="E32" s="10"/>
      <c r="F32" s="10"/>
      <c r="G32" s="10"/>
      <c r="H32" s="10"/>
      <c r="I32" s="10"/>
      <c r="J32" s="10"/>
      <c r="K32" s="10"/>
      <c r="L32" s="10"/>
      <c r="M32" s="10"/>
      <c r="N32" s="10"/>
      <c r="O32" s="10"/>
      <c r="P32" s="10"/>
      <c r="Q32" s="12"/>
      <c r="R32" s="13"/>
      <c r="S32" s="43" t="str">
        <f t="shared" ref="S32:S41" si="18">IF(Q32="","",R32/Q32*100)</f>
        <v/>
      </c>
      <c r="T32" s="17"/>
      <c r="U32" s="10"/>
      <c r="V32" s="15"/>
      <c r="W32" s="16"/>
      <c r="X32" s="43" t="str">
        <f t="shared" ref="X32:X41" si="19">IF(V32="","",W32/V32*100)</f>
        <v/>
      </c>
      <c r="Y32" s="10"/>
      <c r="Z32" s="10"/>
    </row>
    <row r="33" spans="1:29" ht="18" hidden="1" customHeight="1" thickTop="1" thickBot="1">
      <c r="A33" s="268"/>
      <c r="B33" s="8" t="s">
        <v>189</v>
      </c>
      <c r="C33" s="24"/>
      <c r="D33" s="11"/>
      <c r="E33" s="11"/>
      <c r="F33" s="11"/>
      <c r="G33" s="11"/>
      <c r="H33" s="11"/>
      <c r="I33" s="11"/>
      <c r="J33" s="11"/>
      <c r="K33" s="11"/>
      <c r="L33" s="11"/>
      <c r="M33" s="11"/>
      <c r="N33" s="11"/>
      <c r="O33" s="11"/>
      <c r="P33" s="10"/>
      <c r="Q33" s="12"/>
      <c r="R33" s="13"/>
      <c r="S33" s="43" t="str">
        <f t="shared" si="18"/>
        <v/>
      </c>
      <c r="T33" s="17"/>
      <c r="U33" s="10"/>
      <c r="V33" s="15"/>
      <c r="W33" s="16"/>
      <c r="X33" s="43" t="str">
        <f t="shared" si="19"/>
        <v/>
      </c>
      <c r="Y33" s="10"/>
      <c r="Z33" s="10"/>
    </row>
    <row r="34" spans="1:29" ht="18" hidden="1" customHeight="1" thickTop="1" thickBot="1">
      <c r="A34" s="268"/>
      <c r="B34" s="8" t="s">
        <v>190</v>
      </c>
      <c r="C34" s="10"/>
      <c r="D34" s="10"/>
      <c r="E34" s="10"/>
      <c r="F34" s="10"/>
      <c r="G34" s="10"/>
      <c r="H34" s="10"/>
      <c r="I34" s="10"/>
      <c r="J34" s="10"/>
      <c r="K34" s="10"/>
      <c r="L34" s="10"/>
      <c r="M34" s="10"/>
      <c r="N34" s="10"/>
      <c r="O34" s="10"/>
      <c r="P34" s="10"/>
      <c r="Q34" s="12"/>
      <c r="R34" s="13"/>
      <c r="S34" s="43" t="str">
        <f t="shared" si="18"/>
        <v/>
      </c>
      <c r="T34" s="17"/>
      <c r="U34" s="10"/>
      <c r="V34" s="15"/>
      <c r="W34" s="16"/>
      <c r="X34" s="43" t="str">
        <f t="shared" si="19"/>
        <v/>
      </c>
      <c r="Y34" s="10"/>
      <c r="Z34" s="10"/>
    </row>
    <row r="35" spans="1:29" s="23" customFormat="1" ht="18" hidden="1" customHeight="1" thickTop="1" thickBot="1">
      <c r="A35" s="268"/>
      <c r="B35" s="8" t="s">
        <v>191</v>
      </c>
      <c r="C35" s="10"/>
      <c r="D35" s="10"/>
      <c r="E35" s="10"/>
      <c r="F35" s="10"/>
      <c r="G35" s="10"/>
      <c r="H35" s="10"/>
      <c r="I35" s="10"/>
      <c r="J35" s="10"/>
      <c r="K35" s="10"/>
      <c r="L35" s="10"/>
      <c r="M35" s="10"/>
      <c r="N35" s="10"/>
      <c r="O35" s="10"/>
      <c r="P35" s="11"/>
      <c r="Q35" s="20"/>
      <c r="R35" s="110"/>
      <c r="S35" s="43" t="str">
        <f t="shared" si="18"/>
        <v/>
      </c>
      <c r="T35" s="21"/>
      <c r="U35" s="11"/>
      <c r="V35" s="22"/>
      <c r="W35" s="27"/>
      <c r="X35" s="43" t="str">
        <f t="shared" si="19"/>
        <v/>
      </c>
      <c r="Y35" s="11"/>
      <c r="Z35" s="11"/>
      <c r="AB35" s="46"/>
      <c r="AC35" s="46"/>
    </row>
    <row r="36" spans="1:29" ht="18" hidden="1" customHeight="1" thickTop="1" thickBot="1">
      <c r="A36" s="268"/>
      <c r="B36" s="8" t="s">
        <v>192</v>
      </c>
      <c r="C36" s="10"/>
      <c r="D36" s="10"/>
      <c r="E36" s="10"/>
      <c r="F36" s="10"/>
      <c r="G36" s="10"/>
      <c r="H36" s="10"/>
      <c r="I36" s="10"/>
      <c r="J36" s="10"/>
      <c r="K36" s="10"/>
      <c r="L36" s="10"/>
      <c r="M36" s="10"/>
      <c r="N36" s="10"/>
      <c r="O36" s="10"/>
      <c r="P36" s="10"/>
      <c r="Q36" s="12"/>
      <c r="R36" s="13"/>
      <c r="S36" s="43" t="str">
        <f t="shared" si="18"/>
        <v/>
      </c>
      <c r="T36" s="17"/>
      <c r="U36" s="10"/>
      <c r="V36" s="15"/>
      <c r="W36" s="16"/>
      <c r="X36" s="43" t="str">
        <f t="shared" si="19"/>
        <v/>
      </c>
      <c r="Y36" s="10"/>
      <c r="Z36" s="10"/>
    </row>
    <row r="37" spans="1:29" ht="18" hidden="1" customHeight="1" thickTop="1" thickBot="1">
      <c r="A37" s="268"/>
      <c r="B37" s="8" t="s">
        <v>193</v>
      </c>
      <c r="C37" s="10"/>
      <c r="D37" s="10"/>
      <c r="E37" s="10"/>
      <c r="F37" s="10"/>
      <c r="G37" s="10"/>
      <c r="H37" s="10"/>
      <c r="I37" s="10"/>
      <c r="J37" s="10"/>
      <c r="K37" s="10"/>
      <c r="L37" s="10"/>
      <c r="M37" s="10"/>
      <c r="N37" s="10"/>
      <c r="O37" s="10"/>
      <c r="P37" s="10"/>
      <c r="Q37" s="12"/>
      <c r="R37" s="13"/>
      <c r="S37" s="43" t="str">
        <f t="shared" si="18"/>
        <v/>
      </c>
      <c r="T37" s="17"/>
      <c r="U37" s="10"/>
      <c r="V37" s="15"/>
      <c r="W37" s="16"/>
      <c r="X37" s="43" t="str">
        <f t="shared" si="19"/>
        <v/>
      </c>
      <c r="Y37" s="10"/>
      <c r="Z37" s="10"/>
    </row>
    <row r="38" spans="1:29" ht="18" hidden="1" customHeight="1" thickTop="1" thickBot="1">
      <c r="A38" s="268"/>
      <c r="B38" s="8" t="s">
        <v>194</v>
      </c>
      <c r="C38" s="10"/>
      <c r="D38" s="10"/>
      <c r="E38" s="10"/>
      <c r="F38" s="10"/>
      <c r="G38" s="10"/>
      <c r="H38" s="10"/>
      <c r="I38" s="10"/>
      <c r="J38" s="10"/>
      <c r="K38" s="10"/>
      <c r="L38" s="10"/>
      <c r="M38" s="10"/>
      <c r="N38" s="10"/>
      <c r="O38" s="10"/>
      <c r="P38" s="10"/>
      <c r="Q38" s="12"/>
      <c r="R38" s="13"/>
      <c r="S38" s="43" t="str">
        <f t="shared" si="18"/>
        <v/>
      </c>
      <c r="T38" s="17"/>
      <c r="U38" s="10"/>
      <c r="V38" s="15"/>
      <c r="W38" s="16"/>
      <c r="X38" s="43" t="str">
        <f t="shared" si="19"/>
        <v/>
      </c>
      <c r="Y38" s="10"/>
      <c r="Z38" s="10"/>
    </row>
    <row r="39" spans="1:29" ht="18" hidden="1" customHeight="1" thickTop="1" thickBot="1">
      <c r="A39" s="268"/>
      <c r="B39" s="8" t="s">
        <v>195</v>
      </c>
      <c r="C39" s="10"/>
      <c r="D39" s="10"/>
      <c r="E39" s="10"/>
      <c r="F39" s="10"/>
      <c r="G39" s="10"/>
      <c r="H39" s="10"/>
      <c r="I39" s="10"/>
      <c r="J39" s="10"/>
      <c r="K39" s="10"/>
      <c r="L39" s="10"/>
      <c r="M39" s="10"/>
      <c r="N39" s="10"/>
      <c r="O39" s="10"/>
      <c r="P39" s="10"/>
      <c r="Q39" s="12"/>
      <c r="R39" s="13"/>
      <c r="S39" s="43" t="str">
        <f t="shared" si="18"/>
        <v/>
      </c>
      <c r="T39" s="17"/>
      <c r="U39" s="10"/>
      <c r="V39" s="15"/>
      <c r="W39" s="16"/>
      <c r="X39" s="43" t="str">
        <f t="shared" si="19"/>
        <v/>
      </c>
      <c r="Y39" s="10"/>
      <c r="Z39" s="10"/>
    </row>
    <row r="40" spans="1:29" ht="18" hidden="1" customHeight="1" thickTop="1" thickBot="1">
      <c r="A40" s="268"/>
      <c r="B40" s="8" t="s">
        <v>196</v>
      </c>
      <c r="C40" s="10"/>
      <c r="D40" s="10"/>
      <c r="E40" s="10"/>
      <c r="F40" s="10"/>
      <c r="G40" s="10"/>
      <c r="H40" s="10"/>
      <c r="I40" s="10"/>
      <c r="J40" s="10"/>
      <c r="K40" s="10"/>
      <c r="L40" s="10"/>
      <c r="M40" s="10"/>
      <c r="N40" s="10"/>
      <c r="O40" s="10"/>
      <c r="P40" s="10"/>
      <c r="Q40" s="12"/>
      <c r="R40" s="13"/>
      <c r="S40" s="43" t="str">
        <f t="shared" si="18"/>
        <v/>
      </c>
      <c r="T40" s="17"/>
      <c r="U40" s="10"/>
      <c r="V40" s="15"/>
      <c r="W40" s="16"/>
      <c r="X40" s="43" t="str">
        <f t="shared" si="19"/>
        <v/>
      </c>
      <c r="Y40" s="10"/>
      <c r="Z40" s="10"/>
    </row>
    <row r="41" spans="1:29" ht="18" hidden="1" customHeight="1" thickTop="1" thickBot="1">
      <c r="A41" s="268"/>
      <c r="B41" s="8" t="s">
        <v>197</v>
      </c>
      <c r="C41" s="10"/>
      <c r="D41" s="10"/>
      <c r="E41" s="10"/>
      <c r="F41" s="10"/>
      <c r="G41" s="10"/>
      <c r="H41" s="10"/>
      <c r="I41" s="10"/>
      <c r="J41" s="10"/>
      <c r="K41" s="10"/>
      <c r="L41" s="10"/>
      <c r="M41" s="10"/>
      <c r="N41" s="10"/>
      <c r="O41" s="10"/>
      <c r="P41" s="10"/>
      <c r="Q41" s="12"/>
      <c r="R41" s="13"/>
      <c r="S41" s="43" t="str">
        <f t="shared" si="18"/>
        <v/>
      </c>
      <c r="T41" s="17"/>
      <c r="U41" s="10"/>
      <c r="V41" s="15"/>
      <c r="W41" s="16"/>
      <c r="X41" s="43" t="str">
        <f t="shared" si="19"/>
        <v/>
      </c>
      <c r="Y41" s="10"/>
      <c r="Z41" s="10"/>
    </row>
    <row r="42" spans="1:29" ht="18" customHeight="1" thickTop="1" thickBot="1">
      <c r="A42" s="268"/>
      <c r="B42" s="8"/>
      <c r="C42" s="9" t="str">
        <f>Plan!B9</f>
        <v>Hedef 1.6. İstihdamın artırılması için çalışmalar yapılacaktır.</v>
      </c>
      <c r="D42" s="9"/>
      <c r="E42" s="9"/>
      <c r="F42" s="9"/>
      <c r="G42" s="9"/>
      <c r="H42" s="9"/>
      <c r="I42" s="9"/>
      <c r="J42" s="9"/>
      <c r="K42" s="9"/>
      <c r="L42" s="9"/>
      <c r="M42" s="9"/>
      <c r="N42" s="9"/>
      <c r="O42" s="9"/>
      <c r="P42" s="261"/>
      <c r="Q42" s="261"/>
      <c r="R42" s="261"/>
      <c r="S42" s="261"/>
      <c r="T42" s="261"/>
      <c r="U42" s="261"/>
      <c r="V42" s="261"/>
      <c r="W42" s="261"/>
      <c r="X42" s="261"/>
      <c r="Y42" s="261"/>
      <c r="Z42" s="197"/>
      <c r="AB42" s="187">
        <f>SUM(Q43:Q46)</f>
        <v>10500</v>
      </c>
      <c r="AC42" s="187">
        <f>SUM(R43:R46)</f>
        <v>0</v>
      </c>
    </row>
    <row r="43" spans="1:29" ht="29.25" customHeight="1" thickTop="1" thickBot="1">
      <c r="A43" s="268"/>
      <c r="B43" s="8" t="s">
        <v>198</v>
      </c>
      <c r="C43" s="18" t="s">
        <v>633</v>
      </c>
      <c r="D43" s="184"/>
      <c r="E43" s="184"/>
      <c r="F43" s="184"/>
      <c r="G43" s="184"/>
      <c r="H43" s="184"/>
      <c r="I43" s="184"/>
      <c r="J43" s="184"/>
      <c r="K43" s="184"/>
      <c r="L43" s="184"/>
      <c r="M43" s="184"/>
      <c r="N43" s="184"/>
      <c r="O43" s="184"/>
      <c r="P43" s="10" t="s">
        <v>415</v>
      </c>
      <c r="Q43" s="12">
        <v>500</v>
      </c>
      <c r="R43" s="13"/>
      <c r="S43" s="43">
        <f t="shared" ref="S43:S45" si="20">IF(Q43="","",R43/Q43*100)</f>
        <v>0</v>
      </c>
      <c r="T43" s="17" t="s">
        <v>557</v>
      </c>
      <c r="U43" s="10" t="s">
        <v>632</v>
      </c>
      <c r="V43" s="169">
        <v>2</v>
      </c>
      <c r="W43" s="16"/>
      <c r="X43" s="43">
        <f t="shared" ref="X43:X45" si="21">IF(V43="","",W43/V43*100)</f>
        <v>0</v>
      </c>
      <c r="Y43" s="10"/>
      <c r="Z43" s="10" t="s">
        <v>578</v>
      </c>
    </row>
    <row r="44" spans="1:29" ht="49.5" customHeight="1" thickTop="1" thickBot="1">
      <c r="A44" s="268"/>
      <c r="B44" s="8" t="s">
        <v>199</v>
      </c>
      <c r="C44" s="18" t="s">
        <v>800</v>
      </c>
      <c r="D44" s="184"/>
      <c r="E44" s="184"/>
      <c r="F44" s="184"/>
      <c r="G44" s="184"/>
      <c r="H44" s="184"/>
      <c r="I44" s="184"/>
      <c r="J44" s="184"/>
      <c r="K44" s="184"/>
      <c r="L44" s="184"/>
      <c r="M44" s="184"/>
      <c r="N44" s="184"/>
      <c r="O44" s="184"/>
      <c r="P44" s="11" t="s">
        <v>502</v>
      </c>
      <c r="Q44" s="20">
        <v>5000</v>
      </c>
      <c r="R44" s="110"/>
      <c r="S44" s="43">
        <f t="shared" si="20"/>
        <v>0</v>
      </c>
      <c r="T44" s="21" t="s">
        <v>552</v>
      </c>
      <c r="U44" s="11" t="s">
        <v>801</v>
      </c>
      <c r="V44" s="172">
        <v>3</v>
      </c>
      <c r="W44" s="27"/>
      <c r="X44" s="43">
        <f t="shared" si="21"/>
        <v>0</v>
      </c>
      <c r="Y44" s="11"/>
      <c r="Z44" s="10" t="s">
        <v>578</v>
      </c>
    </row>
    <row r="45" spans="1:29" ht="28.5" customHeight="1" thickTop="1" thickBot="1">
      <c r="A45" s="268"/>
      <c r="B45" s="8" t="s">
        <v>200</v>
      </c>
      <c r="C45" s="18" t="s">
        <v>802</v>
      </c>
      <c r="D45" s="183"/>
      <c r="E45" s="183"/>
      <c r="F45" s="184"/>
      <c r="G45" s="184"/>
      <c r="H45" s="184"/>
      <c r="I45" s="184"/>
      <c r="J45" s="10"/>
      <c r="K45" s="10"/>
      <c r="L45" s="10"/>
      <c r="M45" s="10"/>
      <c r="N45" s="10"/>
      <c r="O45" s="10"/>
      <c r="P45" s="34" t="s">
        <v>502</v>
      </c>
      <c r="Q45" s="227">
        <v>5000</v>
      </c>
      <c r="R45" s="110"/>
      <c r="S45" s="43">
        <f t="shared" si="20"/>
        <v>0</v>
      </c>
      <c r="T45" s="17" t="s">
        <v>742</v>
      </c>
      <c r="U45" s="226" t="s">
        <v>803</v>
      </c>
      <c r="V45" s="169">
        <v>3</v>
      </c>
      <c r="W45" s="16"/>
      <c r="X45" s="43">
        <f t="shared" si="21"/>
        <v>0</v>
      </c>
      <c r="Y45" s="10"/>
      <c r="Z45" s="10" t="s">
        <v>578</v>
      </c>
    </row>
    <row r="46" spans="1:29" ht="18" customHeight="1" thickTop="1" thickBot="1">
      <c r="A46" s="268"/>
      <c r="B46" s="8"/>
      <c r="C46" s="10"/>
      <c r="D46" s="10"/>
      <c r="E46" s="10"/>
      <c r="F46" s="10"/>
      <c r="G46" s="10"/>
      <c r="H46" s="10"/>
      <c r="I46" s="10"/>
      <c r="J46" s="10"/>
      <c r="K46" s="10"/>
      <c r="L46" s="10"/>
      <c r="M46" s="10"/>
      <c r="N46" s="10"/>
      <c r="O46" s="10"/>
      <c r="P46" s="10"/>
      <c r="Q46" s="12"/>
      <c r="R46" s="13"/>
      <c r="S46" s="43" t="str">
        <f t="shared" ref="S46" si="22">IF(Q46="","",R46/Q46*100)</f>
        <v/>
      </c>
      <c r="T46" s="17"/>
      <c r="U46" s="10"/>
      <c r="V46" s="15"/>
      <c r="W46" s="16"/>
      <c r="X46" s="43" t="str">
        <f t="shared" ref="X46" si="23">IF(V46="","",W46/V46*100)</f>
        <v/>
      </c>
      <c r="Y46" s="10"/>
      <c r="Z46" s="10"/>
    </row>
    <row r="47" spans="1:29" ht="18" customHeight="1" thickTop="1" thickBot="1">
      <c r="A47" s="268"/>
      <c r="B47" s="8"/>
      <c r="C47" s="9" t="str">
        <f>Plan!B10</f>
        <v>Hedef 1.7. Girişimciliğin özendirilmesi için çalışmalar yapılacaktır.</v>
      </c>
      <c r="D47" s="9"/>
      <c r="E47" s="9"/>
      <c r="F47" s="9"/>
      <c r="G47" s="9"/>
      <c r="H47" s="9"/>
      <c r="I47" s="9"/>
      <c r="J47" s="9"/>
      <c r="K47" s="9"/>
      <c r="L47" s="9"/>
      <c r="M47" s="9"/>
      <c r="N47" s="9"/>
      <c r="O47" s="9"/>
      <c r="P47" s="261"/>
      <c r="Q47" s="261"/>
      <c r="R47" s="261"/>
      <c r="S47" s="261"/>
      <c r="T47" s="261"/>
      <c r="U47" s="261"/>
      <c r="V47" s="261"/>
      <c r="W47" s="261"/>
      <c r="X47" s="261"/>
      <c r="Y47" s="261"/>
      <c r="Z47" s="197"/>
      <c r="AB47" s="187">
        <f>SUM(Q48:Q51)</f>
        <v>1500</v>
      </c>
      <c r="AC47" s="187">
        <f>SUM(R48:R51)</f>
        <v>0</v>
      </c>
    </row>
    <row r="48" spans="1:29" ht="28.5" customHeight="1" thickTop="1" thickBot="1">
      <c r="A48" s="268"/>
      <c r="B48" s="8" t="s">
        <v>615</v>
      </c>
      <c r="C48" s="10" t="s">
        <v>635</v>
      </c>
      <c r="D48" s="34"/>
      <c r="E48" s="34"/>
      <c r="F48" s="34"/>
      <c r="G48" s="184"/>
      <c r="H48" s="184"/>
      <c r="I48" s="184"/>
      <c r="J48" s="10"/>
      <c r="K48" s="10"/>
      <c r="L48" s="10"/>
      <c r="M48" s="10"/>
      <c r="N48" s="10"/>
      <c r="O48" s="10"/>
      <c r="P48" s="10" t="s">
        <v>415</v>
      </c>
      <c r="Q48" s="12">
        <v>500</v>
      </c>
      <c r="R48" s="13"/>
      <c r="S48" s="43">
        <f t="shared" ref="S48:S50" si="24">IF(Q48="","",R48/Q48*100)</f>
        <v>0</v>
      </c>
      <c r="T48" s="17" t="s">
        <v>557</v>
      </c>
      <c r="U48" s="10" t="s">
        <v>632</v>
      </c>
      <c r="V48" s="17">
        <v>2</v>
      </c>
      <c r="W48" s="16"/>
      <c r="X48" s="43">
        <f t="shared" ref="X48:X50" si="25">IF(V48="","",W48/V48*100)</f>
        <v>0</v>
      </c>
      <c r="Y48" s="10"/>
      <c r="Z48" s="10" t="s">
        <v>578</v>
      </c>
    </row>
    <row r="49" spans="1:29" ht="28.5" customHeight="1" thickTop="1" thickBot="1">
      <c r="A49" s="268"/>
      <c r="B49" s="8" t="s">
        <v>616</v>
      </c>
      <c r="C49" s="18" t="s">
        <v>804</v>
      </c>
      <c r="D49" s="10"/>
      <c r="E49" s="10"/>
      <c r="F49" s="10"/>
      <c r="G49" s="184"/>
      <c r="H49" s="184"/>
      <c r="I49" s="184"/>
      <c r="J49" s="184"/>
      <c r="K49" s="184"/>
      <c r="L49" s="184"/>
      <c r="M49" s="10"/>
      <c r="N49" s="10"/>
      <c r="O49" s="10"/>
      <c r="P49" s="11" t="s">
        <v>502</v>
      </c>
      <c r="Q49" s="12">
        <v>1000</v>
      </c>
      <c r="R49" s="13"/>
      <c r="S49" s="43">
        <f t="shared" si="24"/>
        <v>0</v>
      </c>
      <c r="T49" s="17" t="s">
        <v>686</v>
      </c>
      <c r="U49" s="10" t="s">
        <v>805</v>
      </c>
      <c r="V49" s="169">
        <v>1</v>
      </c>
      <c r="W49" s="16"/>
      <c r="X49" s="43">
        <f t="shared" si="25"/>
        <v>0</v>
      </c>
      <c r="Y49" s="10"/>
      <c r="Z49" s="10" t="s">
        <v>578</v>
      </c>
    </row>
    <row r="50" spans="1:29" ht="27" thickTop="1" thickBot="1">
      <c r="A50" s="268"/>
      <c r="B50" s="8" t="s">
        <v>617</v>
      </c>
      <c r="C50" s="18" t="s">
        <v>806</v>
      </c>
      <c r="D50" s="10"/>
      <c r="E50" s="10"/>
      <c r="F50" s="10"/>
      <c r="G50" s="184"/>
      <c r="H50" s="184"/>
      <c r="I50" s="184"/>
      <c r="J50" s="221"/>
      <c r="K50" s="221"/>
      <c r="L50" s="221"/>
      <c r="M50" s="221"/>
      <c r="N50" s="221"/>
      <c r="O50" s="221"/>
      <c r="P50" s="10" t="s">
        <v>415</v>
      </c>
      <c r="Q50" s="12"/>
      <c r="R50" s="13"/>
      <c r="S50" s="43" t="str">
        <f t="shared" si="24"/>
        <v/>
      </c>
      <c r="T50" s="17"/>
      <c r="U50" s="10" t="s">
        <v>807</v>
      </c>
      <c r="V50" s="169">
        <v>2</v>
      </c>
      <c r="W50" s="16"/>
      <c r="X50" s="43">
        <f t="shared" si="25"/>
        <v>0</v>
      </c>
      <c r="Y50" s="10"/>
      <c r="Z50" s="10" t="s">
        <v>578</v>
      </c>
    </row>
    <row r="51" spans="1:29" ht="18" customHeight="1" thickTop="1" thickBot="1">
      <c r="A51" s="268"/>
      <c r="B51" s="8"/>
      <c r="C51" s="10"/>
      <c r="D51" s="10"/>
      <c r="E51" s="10"/>
      <c r="F51" s="10"/>
      <c r="G51" s="10"/>
      <c r="H51" s="10"/>
      <c r="I51" s="10"/>
      <c r="J51" s="10"/>
      <c r="K51" s="10"/>
      <c r="L51" s="10"/>
      <c r="M51" s="10"/>
      <c r="N51" s="10"/>
      <c r="O51" s="10"/>
      <c r="P51" s="10"/>
      <c r="Q51" s="12"/>
      <c r="R51" s="13"/>
      <c r="S51" s="43" t="str">
        <f t="shared" ref="S51" si="26">IF(Q51="","",R51/Q51*100)</f>
        <v/>
      </c>
      <c r="T51" s="17"/>
      <c r="U51" s="10"/>
      <c r="V51" s="15"/>
      <c r="W51" s="16"/>
      <c r="X51" s="43" t="str">
        <f t="shared" ref="X51" si="27">IF(V51="","",W51/V51*100)</f>
        <v/>
      </c>
      <c r="Y51" s="10"/>
      <c r="Z51" s="10"/>
    </row>
    <row r="52" spans="1:29" ht="14.25" thickTop="1" thickBot="1">
      <c r="A52" s="269" t="str">
        <f>Plan!B11</f>
        <v>Stratejik Amaç 2. Kurumsal Kapasitemizi Geliştirmek</v>
      </c>
      <c r="B52" s="28"/>
      <c r="C52" s="29" t="str">
        <f>Plan!B12</f>
        <v>Hedef 2.1. Yönetimde etkinlik ve verimlilik sağlanacaktır.</v>
      </c>
      <c r="D52" s="29"/>
      <c r="E52" s="29"/>
      <c r="F52" s="29"/>
      <c r="G52" s="29"/>
      <c r="H52" s="29"/>
      <c r="I52" s="29"/>
      <c r="J52" s="29"/>
      <c r="K52" s="29"/>
      <c r="L52" s="29"/>
      <c r="M52" s="29"/>
      <c r="N52" s="29"/>
      <c r="O52" s="29"/>
      <c r="P52" s="262"/>
      <c r="Q52" s="262"/>
      <c r="R52" s="262"/>
      <c r="S52" s="262"/>
      <c r="T52" s="262"/>
      <c r="U52" s="262"/>
      <c r="V52" s="262"/>
      <c r="W52" s="262"/>
      <c r="X52" s="262"/>
      <c r="Y52" s="262"/>
      <c r="Z52" s="198"/>
      <c r="AB52" s="188">
        <f>SUM(Q53:Q56)</f>
        <v>6500</v>
      </c>
      <c r="AC52" s="188">
        <f>SUM(R53:R56)</f>
        <v>0</v>
      </c>
    </row>
    <row r="53" spans="1:29" ht="27" thickTop="1" thickBot="1">
      <c r="A53" s="270"/>
      <c r="B53" s="28" t="s">
        <v>51</v>
      </c>
      <c r="C53" s="10" t="s">
        <v>700</v>
      </c>
      <c r="D53" s="184"/>
      <c r="E53" s="183"/>
      <c r="F53" s="184"/>
      <c r="G53" s="220"/>
      <c r="H53" s="221"/>
      <c r="I53" s="10"/>
      <c r="J53" s="221"/>
      <c r="K53" s="7"/>
      <c r="L53" s="1"/>
      <c r="M53" s="10"/>
      <c r="N53" s="184"/>
      <c r="O53" s="10"/>
      <c r="P53" s="10" t="s">
        <v>415</v>
      </c>
      <c r="Q53" s="12">
        <v>6000</v>
      </c>
      <c r="R53" s="13"/>
      <c r="S53" s="43">
        <f t="shared" ref="S53:S54" si="28">IF(Q53="","",R53/Q53*100)</f>
        <v>0</v>
      </c>
      <c r="T53" s="17" t="s">
        <v>558</v>
      </c>
      <c r="U53" s="10" t="s">
        <v>473</v>
      </c>
      <c r="V53" s="169">
        <v>6</v>
      </c>
      <c r="W53" s="170"/>
      <c r="X53" s="171">
        <f t="shared" ref="X53:X55" si="29">IF(V53="","",W53/V53*100)</f>
        <v>0</v>
      </c>
      <c r="Y53" s="10"/>
      <c r="Z53" s="10" t="s">
        <v>580</v>
      </c>
    </row>
    <row r="54" spans="1:29" ht="30.75" customHeight="1" thickTop="1" thickBot="1">
      <c r="A54" s="270"/>
      <c r="B54" s="28" t="s">
        <v>52</v>
      </c>
      <c r="C54" s="10" t="s">
        <v>761</v>
      </c>
      <c r="D54" s="10"/>
      <c r="E54" s="10"/>
      <c r="F54" s="10"/>
      <c r="G54" s="184"/>
      <c r="H54" s="184"/>
      <c r="I54" s="184"/>
      <c r="J54" s="10"/>
      <c r="K54" s="10"/>
      <c r="L54" s="10"/>
      <c r="M54" s="10"/>
      <c r="N54" s="10"/>
      <c r="O54" s="10"/>
      <c r="P54" s="10" t="s">
        <v>415</v>
      </c>
      <c r="Q54" s="12">
        <v>500</v>
      </c>
      <c r="R54" s="13"/>
      <c r="S54" s="43">
        <f t="shared" si="28"/>
        <v>0</v>
      </c>
      <c r="T54" s="17" t="s">
        <v>835</v>
      </c>
      <c r="U54" s="10" t="s">
        <v>471</v>
      </c>
      <c r="V54" s="169">
        <v>1</v>
      </c>
      <c r="W54" s="170"/>
      <c r="X54" s="171">
        <f t="shared" si="29"/>
        <v>0</v>
      </c>
      <c r="Y54" s="10"/>
      <c r="Z54" s="10" t="s">
        <v>580</v>
      </c>
    </row>
    <row r="55" spans="1:29" ht="30.75" customHeight="1" thickTop="1" thickBot="1">
      <c r="A55" s="270"/>
      <c r="B55" s="28" t="s">
        <v>53</v>
      </c>
      <c r="C55" s="10" t="s">
        <v>762</v>
      </c>
      <c r="D55" s="10"/>
      <c r="E55" s="220"/>
      <c r="F55" s="220"/>
      <c r="G55" s="183"/>
      <c r="H55" s="10"/>
      <c r="I55" s="10"/>
      <c r="J55" s="10"/>
      <c r="K55" s="10"/>
      <c r="L55" s="10"/>
      <c r="M55" s="10"/>
      <c r="N55" s="10"/>
      <c r="O55" s="10"/>
      <c r="P55" s="10" t="s">
        <v>502</v>
      </c>
      <c r="Q55" s="12"/>
      <c r="R55" s="13"/>
      <c r="S55" s="43"/>
      <c r="T55" s="17"/>
      <c r="U55" s="10" t="s">
        <v>738</v>
      </c>
      <c r="V55" s="169">
        <v>5</v>
      </c>
      <c r="W55" s="170"/>
      <c r="X55" s="171">
        <f t="shared" si="29"/>
        <v>0</v>
      </c>
      <c r="Y55" s="10"/>
      <c r="Z55" s="10" t="s">
        <v>580</v>
      </c>
    </row>
    <row r="56" spans="1:29" ht="18" customHeight="1" thickTop="1" thickBot="1">
      <c r="A56" s="270"/>
      <c r="B56" s="28"/>
      <c r="C56" s="25"/>
      <c r="D56" s="25"/>
      <c r="E56" s="25"/>
      <c r="F56" s="25"/>
      <c r="G56" s="25"/>
      <c r="H56" s="25"/>
      <c r="I56" s="25"/>
      <c r="J56" s="25"/>
      <c r="K56" s="25"/>
      <c r="L56" s="25"/>
      <c r="M56" s="25"/>
      <c r="N56" s="25"/>
      <c r="O56" s="25"/>
      <c r="P56" s="10"/>
      <c r="Q56" s="12"/>
      <c r="R56" s="13"/>
      <c r="S56" s="43" t="str">
        <f t="shared" ref="S56" si="30">IF(Q56="","",R56/Q56*100)</f>
        <v/>
      </c>
      <c r="T56" s="17"/>
      <c r="U56" s="10"/>
      <c r="V56" s="169"/>
      <c r="W56" s="170"/>
      <c r="X56" s="171" t="str">
        <f t="shared" ref="X56" si="31">IF(V56="","",W56/V56*100)</f>
        <v/>
      </c>
      <c r="Y56" s="10"/>
      <c r="Z56" s="10"/>
    </row>
    <row r="57" spans="1:29" ht="14.25" thickTop="1" thickBot="1">
      <c r="A57" s="270"/>
      <c r="B57" s="28"/>
      <c r="C57" s="29" t="str">
        <f>Plan!B13</f>
        <v>Hedef 2.2. Çalışanların (performansları yükseltilecek) verimliliği artırılacaktır.</v>
      </c>
      <c r="D57" s="29"/>
      <c r="E57" s="29"/>
      <c r="F57" s="29"/>
      <c r="G57" s="29"/>
      <c r="H57" s="29"/>
      <c r="I57" s="29"/>
      <c r="J57" s="29"/>
      <c r="K57" s="29"/>
      <c r="L57" s="29"/>
      <c r="M57" s="29"/>
      <c r="N57" s="29"/>
      <c r="O57" s="29"/>
      <c r="P57" s="262"/>
      <c r="Q57" s="262"/>
      <c r="R57" s="262"/>
      <c r="S57" s="262"/>
      <c r="T57" s="262"/>
      <c r="U57" s="262"/>
      <c r="V57" s="262"/>
      <c r="W57" s="262"/>
      <c r="X57" s="262"/>
      <c r="Y57" s="262"/>
      <c r="Z57" s="198"/>
      <c r="AB57" s="188">
        <f>SUM(Q58:Q62)</f>
        <v>9500</v>
      </c>
      <c r="AC57" s="188">
        <f>SUM(R58:R62)</f>
        <v>0</v>
      </c>
    </row>
    <row r="58" spans="1:29" ht="56.25" customHeight="1" thickTop="1" thickBot="1">
      <c r="A58" s="270"/>
      <c r="B58" s="28" t="s">
        <v>61</v>
      </c>
      <c r="C58" s="18" t="s">
        <v>763</v>
      </c>
      <c r="D58" s="10"/>
      <c r="E58" s="10"/>
      <c r="F58" s="10"/>
      <c r="G58" s="10"/>
      <c r="H58" s="10"/>
      <c r="I58" s="10"/>
      <c r="J58" s="10"/>
      <c r="K58" s="10"/>
      <c r="L58" s="10"/>
      <c r="M58" s="10"/>
      <c r="N58" s="184"/>
      <c r="O58" s="10"/>
      <c r="P58" s="10" t="s">
        <v>415</v>
      </c>
      <c r="Q58" s="12">
        <v>500</v>
      </c>
      <c r="R58" s="13"/>
      <c r="S58" s="43">
        <f t="shared" ref="S58:S61" si="32">IF(Q58="","",R58/Q58*100)</f>
        <v>0</v>
      </c>
      <c r="T58" s="17" t="s">
        <v>836</v>
      </c>
      <c r="U58" s="10" t="s">
        <v>834</v>
      </c>
      <c r="V58" s="169">
        <v>1</v>
      </c>
      <c r="W58" s="170"/>
      <c r="X58" s="171">
        <f t="shared" ref="X58:X61" si="33">IF(V58="","",W58/V58*100)</f>
        <v>0</v>
      </c>
      <c r="Y58" s="10"/>
      <c r="Z58" s="10" t="s">
        <v>581</v>
      </c>
    </row>
    <row r="59" spans="1:29" ht="18" customHeight="1" thickTop="1" thickBot="1">
      <c r="A59" s="270"/>
      <c r="B59" s="28" t="s">
        <v>62</v>
      </c>
      <c r="C59" s="25" t="s">
        <v>765</v>
      </c>
      <c r="D59" s="223"/>
      <c r="E59" s="223"/>
      <c r="F59" s="184"/>
      <c r="G59" s="184"/>
      <c r="H59" s="184"/>
      <c r="I59" s="221"/>
      <c r="J59" s="221"/>
      <c r="K59" s="221"/>
      <c r="L59" s="221"/>
      <c r="M59" s="221"/>
      <c r="N59" s="184"/>
      <c r="O59" s="221"/>
      <c r="P59" s="10" t="s">
        <v>415</v>
      </c>
      <c r="Q59" s="12">
        <v>6000</v>
      </c>
      <c r="R59" s="13"/>
      <c r="S59" s="43">
        <f t="shared" si="32"/>
        <v>0</v>
      </c>
      <c r="T59" s="17" t="s">
        <v>559</v>
      </c>
      <c r="U59" s="10" t="s">
        <v>478</v>
      </c>
      <c r="V59" s="169">
        <v>6</v>
      </c>
      <c r="W59" s="170"/>
      <c r="X59" s="171">
        <f t="shared" si="33"/>
        <v>0</v>
      </c>
      <c r="Y59" s="10"/>
      <c r="Z59" s="10" t="s">
        <v>581</v>
      </c>
    </row>
    <row r="60" spans="1:29" ht="27.75" customHeight="1" thickTop="1" thickBot="1">
      <c r="A60" s="270"/>
      <c r="B60" s="28" t="s">
        <v>63</v>
      </c>
      <c r="C60" s="25" t="s">
        <v>808</v>
      </c>
      <c r="D60" s="25"/>
      <c r="E60" s="25"/>
      <c r="F60" s="25"/>
      <c r="G60" s="25"/>
      <c r="H60" s="25"/>
      <c r="I60" s="25"/>
      <c r="J60" s="25"/>
      <c r="K60" s="25"/>
      <c r="L60" s="7"/>
      <c r="M60" s="184"/>
      <c r="N60" s="25"/>
      <c r="O60" s="25"/>
      <c r="P60" s="10" t="s">
        <v>415</v>
      </c>
      <c r="Q60" s="12"/>
      <c r="R60" s="13"/>
      <c r="S60" s="43" t="str">
        <f t="shared" si="32"/>
        <v/>
      </c>
      <c r="T60" s="17"/>
      <c r="U60" s="10" t="s">
        <v>766</v>
      </c>
      <c r="V60" s="169">
        <v>3</v>
      </c>
      <c r="W60" s="170"/>
      <c r="X60" s="171">
        <f t="shared" si="33"/>
        <v>0</v>
      </c>
      <c r="Y60" s="10"/>
      <c r="Z60" s="10" t="s">
        <v>581</v>
      </c>
    </row>
    <row r="61" spans="1:29" ht="18" customHeight="1" thickTop="1" thickBot="1">
      <c r="A61" s="270"/>
      <c r="B61" s="28" t="s">
        <v>64</v>
      </c>
      <c r="C61" s="18" t="s">
        <v>809</v>
      </c>
      <c r="D61" s="18"/>
      <c r="E61" s="25"/>
      <c r="F61" s="25"/>
      <c r="G61" s="25"/>
      <c r="H61" s="184"/>
      <c r="I61" s="184"/>
      <c r="J61" s="184"/>
      <c r="K61" s="184"/>
      <c r="L61" s="18"/>
      <c r="M61" s="18"/>
      <c r="N61" s="18"/>
      <c r="O61" s="18"/>
      <c r="P61" s="10" t="s">
        <v>502</v>
      </c>
      <c r="Q61" s="12">
        <v>3000</v>
      </c>
      <c r="R61" s="13"/>
      <c r="S61" s="43">
        <f t="shared" si="32"/>
        <v>0</v>
      </c>
      <c r="T61" s="17" t="s">
        <v>561</v>
      </c>
      <c r="U61" s="10" t="s">
        <v>810</v>
      </c>
      <c r="V61" s="169">
        <v>1</v>
      </c>
      <c r="W61" s="170"/>
      <c r="X61" s="171">
        <f t="shared" si="33"/>
        <v>0</v>
      </c>
      <c r="Y61" s="10"/>
      <c r="Z61" s="10" t="s">
        <v>581</v>
      </c>
    </row>
    <row r="62" spans="1:29" ht="18" customHeight="1" thickTop="1" thickBot="1">
      <c r="A62" s="270"/>
      <c r="B62" s="28"/>
      <c r="C62" s="18"/>
      <c r="D62" s="18"/>
      <c r="E62" s="18"/>
      <c r="F62" s="18"/>
      <c r="G62" s="18"/>
      <c r="H62" s="18"/>
      <c r="I62" s="18"/>
      <c r="J62" s="18"/>
      <c r="K62" s="18"/>
      <c r="L62" s="18"/>
      <c r="M62" s="18"/>
      <c r="N62" s="18"/>
      <c r="O62" s="18"/>
      <c r="P62" s="10"/>
      <c r="Q62" s="12"/>
      <c r="R62" s="13"/>
      <c r="S62" s="43" t="str">
        <f t="shared" ref="S62" si="34">IF(Q62="","",R62/Q62*100)</f>
        <v/>
      </c>
      <c r="T62" s="17"/>
      <c r="U62" s="10"/>
      <c r="V62" s="169"/>
      <c r="W62" s="170"/>
      <c r="X62" s="171" t="str">
        <f t="shared" ref="X62" si="35">IF(V62="","",W62/V62*100)</f>
        <v/>
      </c>
      <c r="Y62" s="10"/>
      <c r="Z62" s="10"/>
    </row>
    <row r="63" spans="1:29" ht="14.25" thickTop="1" thickBot="1">
      <c r="A63" s="270"/>
      <c r="B63" s="28"/>
      <c r="C63" s="29" t="str">
        <f>Plan!B14</f>
        <v>Hedef 2.3. Paydaşlarla ilişkiler geliştirilerek odanın etkin tanıtımı sağlanacaktır.</v>
      </c>
      <c r="D63" s="29"/>
      <c r="E63" s="29"/>
      <c r="F63" s="29"/>
      <c r="G63" s="29"/>
      <c r="H63" s="29"/>
      <c r="I63" s="29"/>
      <c r="J63" s="29"/>
      <c r="K63" s="29"/>
      <c r="L63" s="29"/>
      <c r="M63" s="29"/>
      <c r="N63" s="29"/>
      <c r="O63" s="29"/>
      <c r="P63" s="262"/>
      <c r="Q63" s="262"/>
      <c r="R63" s="262"/>
      <c r="S63" s="262"/>
      <c r="T63" s="262"/>
      <c r="U63" s="262"/>
      <c r="V63" s="262"/>
      <c r="W63" s="262"/>
      <c r="X63" s="262"/>
      <c r="Y63" s="262"/>
      <c r="Z63" s="198"/>
      <c r="AB63" s="188">
        <f>SUM(Q64:Q67)</f>
        <v>3500</v>
      </c>
      <c r="AC63" s="188">
        <f>SUM(R64:R67)</f>
        <v>0</v>
      </c>
    </row>
    <row r="64" spans="1:29" ht="30" customHeight="1" thickTop="1" thickBot="1">
      <c r="A64" s="270"/>
      <c r="B64" s="28" t="s">
        <v>71</v>
      </c>
      <c r="C64" s="25" t="s">
        <v>767</v>
      </c>
      <c r="D64" s="25"/>
      <c r="E64" s="25"/>
      <c r="F64" s="25"/>
      <c r="G64" s="184"/>
      <c r="H64" s="184"/>
      <c r="I64" s="184"/>
      <c r="J64" s="25"/>
      <c r="K64" s="25"/>
      <c r="L64" s="25"/>
      <c r="M64" s="221"/>
      <c r="N64" s="25"/>
      <c r="O64" s="25"/>
      <c r="P64" s="10" t="s">
        <v>415</v>
      </c>
      <c r="Q64" s="12">
        <v>1000</v>
      </c>
      <c r="R64" s="13"/>
      <c r="S64" s="43">
        <f t="shared" ref="S64:S66" si="36">IF(Q64="","",R64/Q64*100)</f>
        <v>0</v>
      </c>
      <c r="T64" s="17" t="s">
        <v>556</v>
      </c>
      <c r="U64" s="25" t="s">
        <v>490</v>
      </c>
      <c r="V64" s="169">
        <v>1</v>
      </c>
      <c r="W64" s="170"/>
      <c r="X64" s="171">
        <f t="shared" ref="X64:X66" si="37">IF(V64="","",W64/V64*100)</f>
        <v>0</v>
      </c>
      <c r="Y64" s="10"/>
      <c r="Z64" s="10" t="s">
        <v>580</v>
      </c>
    </row>
    <row r="65" spans="1:29" ht="26.25" customHeight="1" thickTop="1" thickBot="1">
      <c r="A65" s="270"/>
      <c r="B65" s="28" t="s">
        <v>72</v>
      </c>
      <c r="C65" s="25" t="s">
        <v>768</v>
      </c>
      <c r="D65" s="18"/>
      <c r="E65" s="18"/>
      <c r="F65" s="18"/>
      <c r="G65" s="184"/>
      <c r="H65" s="184"/>
      <c r="I65" s="184"/>
      <c r="J65" s="18"/>
      <c r="K65" s="18"/>
      <c r="L65" s="18"/>
      <c r="M65" s="18"/>
      <c r="N65" s="18"/>
      <c r="O65" s="18"/>
      <c r="P65" s="10" t="s">
        <v>517</v>
      </c>
      <c r="Q65" s="12">
        <v>500</v>
      </c>
      <c r="R65" s="13"/>
      <c r="S65" s="43">
        <f t="shared" si="36"/>
        <v>0</v>
      </c>
      <c r="T65" s="17" t="s">
        <v>552</v>
      </c>
      <c r="U65" s="25" t="s">
        <v>811</v>
      </c>
      <c r="V65" s="169">
        <v>1</v>
      </c>
      <c r="W65" s="170"/>
      <c r="X65" s="171">
        <f t="shared" si="37"/>
        <v>0</v>
      </c>
      <c r="Y65" s="10"/>
      <c r="Z65" s="10" t="s">
        <v>580</v>
      </c>
    </row>
    <row r="66" spans="1:29" ht="28.5" customHeight="1" thickTop="1" thickBot="1">
      <c r="A66" s="270"/>
      <c r="B66" s="28" t="s">
        <v>73</v>
      </c>
      <c r="C66" s="18" t="s">
        <v>812</v>
      </c>
      <c r="D66" s="18"/>
      <c r="E66" s="18"/>
      <c r="F66" s="225"/>
      <c r="G66" s="18"/>
      <c r="H66" s="18"/>
      <c r="I66" s="184"/>
      <c r="J66" s="18"/>
      <c r="K66" s="18"/>
      <c r="L66" s="184"/>
      <c r="M66" s="18"/>
      <c r="N66" s="18"/>
      <c r="O66" s="184"/>
      <c r="P66" s="10" t="s">
        <v>502</v>
      </c>
      <c r="Q66" s="12">
        <v>2000</v>
      </c>
      <c r="R66" s="13"/>
      <c r="S66" s="43">
        <f t="shared" si="36"/>
        <v>0</v>
      </c>
      <c r="T66" s="17" t="s">
        <v>552</v>
      </c>
      <c r="U66" s="10" t="s">
        <v>813</v>
      </c>
      <c r="V66" s="169">
        <v>4</v>
      </c>
      <c r="W66" s="170"/>
      <c r="X66" s="171">
        <f t="shared" si="37"/>
        <v>0</v>
      </c>
      <c r="Y66" s="10"/>
      <c r="Z66" s="10" t="s">
        <v>580</v>
      </c>
    </row>
    <row r="67" spans="1:29" ht="18" customHeight="1" thickTop="1" thickBot="1">
      <c r="A67" s="270"/>
      <c r="B67" s="28"/>
      <c r="C67" s="18"/>
      <c r="D67" s="18"/>
      <c r="E67" s="18"/>
      <c r="F67" s="18"/>
      <c r="G67" s="18"/>
      <c r="H67" s="18"/>
      <c r="I67" s="18"/>
      <c r="J67" s="18"/>
      <c r="K67" s="18"/>
      <c r="L67" s="18"/>
      <c r="M67" s="18"/>
      <c r="N67" s="18"/>
      <c r="O67" s="18"/>
      <c r="P67" s="10"/>
      <c r="Q67" s="12"/>
      <c r="R67" s="13"/>
      <c r="S67" s="43" t="str">
        <f t="shared" ref="S67" si="38">IF(Q67="","",R67/Q67*100)</f>
        <v/>
      </c>
      <c r="T67" s="17"/>
      <c r="U67" s="10"/>
      <c r="V67" s="169"/>
      <c r="W67" s="170"/>
      <c r="X67" s="171" t="str">
        <f t="shared" ref="X67" si="39">IF(V67="","",W67/V67*100)</f>
        <v/>
      </c>
      <c r="Y67" s="10"/>
      <c r="Z67" s="10"/>
    </row>
    <row r="68" spans="1:29" ht="14.25" thickTop="1" thickBot="1">
      <c r="A68" s="270"/>
      <c r="B68" s="28"/>
      <c r="C68" s="29" t="str">
        <f>Plan!B15</f>
        <v>Hedef 2.4. Üyelerle ilişkiler güçlendirilecektir.</v>
      </c>
      <c r="D68" s="29"/>
      <c r="E68" s="29"/>
      <c r="F68" s="29"/>
      <c r="G68" s="29"/>
      <c r="H68" s="29"/>
      <c r="I68" s="29"/>
      <c r="J68" s="29"/>
      <c r="K68" s="29"/>
      <c r="L68" s="29"/>
      <c r="M68" s="29"/>
      <c r="N68" s="29"/>
      <c r="O68" s="29"/>
      <c r="P68" s="262"/>
      <c r="Q68" s="262"/>
      <c r="R68" s="262"/>
      <c r="S68" s="262"/>
      <c r="T68" s="262"/>
      <c r="U68" s="262"/>
      <c r="V68" s="262"/>
      <c r="W68" s="262"/>
      <c r="X68" s="262"/>
      <c r="Y68" s="262"/>
      <c r="Z68" s="198"/>
      <c r="AB68" s="188">
        <f>SUM(Q69:Q73)</f>
        <v>31500</v>
      </c>
      <c r="AC68" s="188">
        <f>SUM(R69:R73)</f>
        <v>0</v>
      </c>
    </row>
    <row r="69" spans="1:29" ht="27.75" customHeight="1" thickTop="1" thickBot="1">
      <c r="A69" s="270"/>
      <c r="B69" s="28" t="s">
        <v>211</v>
      </c>
      <c r="C69" s="10" t="s">
        <v>770</v>
      </c>
      <c r="D69" s="184"/>
      <c r="E69" s="184"/>
      <c r="F69" s="184"/>
      <c r="G69" s="10"/>
      <c r="H69" s="10"/>
      <c r="I69" s="10"/>
      <c r="J69" s="10"/>
      <c r="K69" s="10"/>
      <c r="L69" s="10"/>
      <c r="M69" s="10"/>
      <c r="N69" s="10"/>
      <c r="O69" s="10"/>
      <c r="P69" s="10" t="s">
        <v>415</v>
      </c>
      <c r="Q69" s="12"/>
      <c r="R69" s="13"/>
      <c r="S69" s="43"/>
      <c r="T69" s="17"/>
      <c r="U69" s="10" t="s">
        <v>503</v>
      </c>
      <c r="V69" s="169">
        <v>200</v>
      </c>
      <c r="W69" s="170"/>
      <c r="X69" s="171">
        <f>IF(V69="","",W69/V69*100)</f>
        <v>0</v>
      </c>
      <c r="Y69" s="10"/>
      <c r="Z69" s="10" t="s">
        <v>580</v>
      </c>
    </row>
    <row r="70" spans="1:29" ht="28.5" customHeight="1" thickTop="1" thickBot="1">
      <c r="A70" s="270"/>
      <c r="B70" s="28" t="s">
        <v>212</v>
      </c>
      <c r="C70" s="25" t="s">
        <v>495</v>
      </c>
      <c r="D70" s="25"/>
      <c r="E70" s="25"/>
      <c r="F70" s="25"/>
      <c r="G70" s="184"/>
      <c r="H70" s="184"/>
      <c r="I70" s="25"/>
      <c r="J70" s="25"/>
      <c r="K70"/>
      <c r="L70" s="211"/>
      <c r="M70"/>
      <c r="N70" s="211"/>
      <c r="O70" s="25"/>
      <c r="P70" s="10" t="s">
        <v>502</v>
      </c>
      <c r="Q70" s="12">
        <v>1000</v>
      </c>
      <c r="R70" s="13"/>
      <c r="S70" s="43">
        <f>IF(Q70="","",R70/Q70*100)</f>
        <v>0</v>
      </c>
      <c r="T70" s="17" t="s">
        <v>562</v>
      </c>
      <c r="U70" s="10" t="s">
        <v>504</v>
      </c>
      <c r="V70" s="169">
        <v>3</v>
      </c>
      <c r="W70" s="170"/>
      <c r="X70" s="171">
        <v>0</v>
      </c>
      <c r="Y70" s="10"/>
      <c r="Z70" s="10" t="s">
        <v>580</v>
      </c>
    </row>
    <row r="71" spans="1:29" ht="32.25" customHeight="1" thickTop="1" thickBot="1">
      <c r="A71" s="270"/>
      <c r="B71" s="28" t="s">
        <v>213</v>
      </c>
      <c r="C71" s="18" t="s">
        <v>653</v>
      </c>
      <c r="D71" s="184"/>
      <c r="E71" s="184"/>
      <c r="F71" s="184"/>
      <c r="G71" s="184"/>
      <c r="H71" s="184"/>
      <c r="I71"/>
      <c r="J71" s="211"/>
      <c r="K71" s="229"/>
      <c r="L71" s="211"/>
      <c r="M71" s="211"/>
      <c r="N71" s="211"/>
      <c r="O71" s="230"/>
      <c r="P71" s="10" t="s">
        <v>502</v>
      </c>
      <c r="Q71" s="12">
        <v>30000</v>
      </c>
      <c r="R71" s="13"/>
      <c r="S71" s="43">
        <f t="shared" ref="S71" si="40">IF(Q71="","",R71/Q71*100)</f>
        <v>0</v>
      </c>
      <c r="T71" s="17" t="s">
        <v>561</v>
      </c>
      <c r="U71" s="10" t="s">
        <v>703</v>
      </c>
      <c r="V71" s="169">
        <v>5</v>
      </c>
      <c r="W71" s="170"/>
      <c r="X71" s="171">
        <f t="shared" ref="X71" si="41">IF(V71="","",W71/V71*100)</f>
        <v>0</v>
      </c>
      <c r="Y71" s="10"/>
      <c r="Z71" s="10" t="s">
        <v>580</v>
      </c>
    </row>
    <row r="72" spans="1:29" ht="28.5" customHeight="1" thickTop="1" thickBot="1">
      <c r="A72" s="270"/>
      <c r="B72" s="28" t="s">
        <v>214</v>
      </c>
      <c r="C72" s="18" t="s">
        <v>772</v>
      </c>
      <c r="D72" s="184"/>
      <c r="E72" s="184"/>
      <c r="F72" s="184"/>
      <c r="G72" s="184"/>
      <c r="H72" s="184"/>
      <c r="I72" s="231"/>
      <c r="J72" s="232"/>
      <c r="K72" s="233"/>
      <c r="L72" s="232"/>
      <c r="M72" s="211"/>
      <c r="N72" s="211"/>
      <c r="O72" s="230"/>
      <c r="P72" s="10" t="s">
        <v>502</v>
      </c>
      <c r="Q72" s="12">
        <v>500</v>
      </c>
      <c r="R72" s="13"/>
      <c r="S72" s="43"/>
      <c r="T72" s="17" t="s">
        <v>563</v>
      </c>
      <c r="U72" s="10" t="s">
        <v>726</v>
      </c>
      <c r="V72" s="169">
        <v>6</v>
      </c>
      <c r="W72" s="170"/>
      <c r="X72" s="171"/>
      <c r="Y72" s="10"/>
      <c r="Z72" s="10" t="s">
        <v>580</v>
      </c>
    </row>
    <row r="73" spans="1:29" ht="18" customHeight="1" thickTop="1" thickBot="1">
      <c r="A73" s="270"/>
      <c r="B73" s="28"/>
      <c r="C73" s="18"/>
      <c r="D73" s="18"/>
      <c r="E73" s="18"/>
      <c r="F73" s="18"/>
      <c r="G73" s="18"/>
      <c r="H73" s="18"/>
      <c r="I73" s="18"/>
      <c r="J73" s="18"/>
      <c r="K73" s="18"/>
      <c r="L73" s="18"/>
      <c r="M73" s="18"/>
      <c r="N73" s="18"/>
      <c r="O73" s="18"/>
      <c r="P73" s="10"/>
      <c r="Q73" s="12"/>
      <c r="R73" s="13"/>
      <c r="S73" s="43" t="str">
        <f t="shared" ref="S73" si="42">IF(Q73="","",R73/Q73*100)</f>
        <v/>
      </c>
      <c r="T73" s="17"/>
      <c r="U73" s="10"/>
      <c r="V73" s="169"/>
      <c r="W73" s="170"/>
      <c r="X73" s="171" t="str">
        <f t="shared" ref="X73" si="43">IF(V73="","",W73/V73*100)</f>
        <v/>
      </c>
      <c r="Y73" s="10"/>
      <c r="Z73" s="10"/>
    </row>
    <row r="74" spans="1:29" ht="14.25" thickTop="1" thickBot="1">
      <c r="A74" s="270"/>
      <c r="B74" s="28"/>
      <c r="C74" s="29" t="str">
        <f>Plan!B16</f>
        <v>Hedef 2.5. Proje geliştirme ve yönetme kapasitesi geliştirilecektir.</v>
      </c>
      <c r="D74" s="29"/>
      <c r="E74" s="29"/>
      <c r="F74" s="29"/>
      <c r="G74" s="29"/>
      <c r="H74" s="29"/>
      <c r="I74" s="29"/>
      <c r="J74" s="29"/>
      <c r="K74" s="29"/>
      <c r="L74" s="29"/>
      <c r="M74" s="29"/>
      <c r="N74" s="29"/>
      <c r="O74" s="29"/>
      <c r="P74" s="262"/>
      <c r="Q74" s="262"/>
      <c r="R74" s="262"/>
      <c r="S74" s="262"/>
      <c r="T74" s="262"/>
      <c r="U74" s="262"/>
      <c r="V74" s="262"/>
      <c r="W74" s="262"/>
      <c r="X74" s="262"/>
      <c r="Y74" s="262"/>
      <c r="Z74" s="198"/>
      <c r="AB74" s="188">
        <f>SUM(Q75:Q78)</f>
        <v>1000</v>
      </c>
      <c r="AC74" s="188">
        <f>SUM(R75:R78)</f>
        <v>0</v>
      </c>
    </row>
    <row r="75" spans="1:29" ht="18" customHeight="1" thickTop="1" thickBot="1">
      <c r="A75" s="270"/>
      <c r="B75" s="28" t="s">
        <v>221</v>
      </c>
      <c r="C75" s="10" t="s">
        <v>704</v>
      </c>
      <c r="D75" s="10"/>
      <c r="E75" s="10"/>
      <c r="F75" s="10"/>
      <c r="G75" s="10"/>
      <c r="H75" s="184"/>
      <c r="I75" s="10"/>
      <c r="J75" s="10"/>
      <c r="K75" s="10"/>
      <c r="L75" s="10"/>
      <c r="M75" s="10"/>
      <c r="N75" s="10"/>
      <c r="O75" s="10"/>
      <c r="P75" s="10" t="s">
        <v>415</v>
      </c>
      <c r="Q75" s="12">
        <v>1000</v>
      </c>
      <c r="R75" s="13"/>
      <c r="S75" s="43">
        <f t="shared" ref="S75:S77" si="44">IF(Q75="","",R75/Q75*100)</f>
        <v>0</v>
      </c>
      <c r="T75" s="17" t="s">
        <v>553</v>
      </c>
      <c r="U75" s="10" t="s">
        <v>508</v>
      </c>
      <c r="V75" s="169">
        <v>1</v>
      </c>
      <c r="W75" s="170"/>
      <c r="X75" s="171">
        <f t="shared" ref="X75:X77" si="45">IF(V75="","",W75/V75*100)</f>
        <v>0</v>
      </c>
      <c r="Y75" s="10"/>
      <c r="Z75" s="10" t="s">
        <v>582</v>
      </c>
    </row>
    <row r="76" spans="1:29" ht="26.25" customHeight="1" thickTop="1" thickBot="1">
      <c r="A76" s="270"/>
      <c r="B76" s="28" t="s">
        <v>222</v>
      </c>
      <c r="C76" s="25" t="s">
        <v>705</v>
      </c>
      <c r="D76" s="184"/>
      <c r="E76" s="184"/>
      <c r="F76" s="184"/>
      <c r="G76" s="184"/>
      <c r="H76" s="184"/>
      <c r="I76" s="184"/>
      <c r="J76" s="184"/>
      <c r="K76" s="184"/>
      <c r="L76" s="184"/>
      <c r="M76" s="184"/>
      <c r="N76" s="184"/>
      <c r="O76" s="184"/>
      <c r="P76" s="10" t="s">
        <v>517</v>
      </c>
      <c r="Q76" s="12"/>
      <c r="R76" s="13"/>
      <c r="S76" s="43" t="str">
        <f t="shared" si="44"/>
        <v/>
      </c>
      <c r="T76" s="17"/>
      <c r="U76" s="10" t="s">
        <v>643</v>
      </c>
      <c r="V76" s="169">
        <v>1</v>
      </c>
      <c r="W76" s="170"/>
      <c r="X76" s="171">
        <f t="shared" si="45"/>
        <v>0</v>
      </c>
      <c r="Y76" s="10"/>
      <c r="Z76" s="10" t="s">
        <v>580</v>
      </c>
    </row>
    <row r="77" spans="1:29" ht="18" customHeight="1" thickTop="1" thickBot="1">
      <c r="A77" s="270"/>
      <c r="B77" s="28" t="s">
        <v>223</v>
      </c>
      <c r="C77" s="25" t="s">
        <v>814</v>
      </c>
      <c r="D77" s="223"/>
      <c r="E77" s="223"/>
      <c r="F77" s="223"/>
      <c r="G77" s="223"/>
      <c r="H77" s="223"/>
      <c r="I77" s="223"/>
      <c r="J77" s="223"/>
      <c r="K77" s="223"/>
      <c r="L77" s="184"/>
      <c r="M77" s="184"/>
      <c r="N77" s="184"/>
      <c r="O77" s="223"/>
      <c r="P77" s="10" t="s">
        <v>815</v>
      </c>
      <c r="Q77" s="12"/>
      <c r="R77" s="13"/>
      <c r="S77" s="43" t="str">
        <f t="shared" si="44"/>
        <v/>
      </c>
      <c r="T77" s="17"/>
      <c r="U77" s="10" t="s">
        <v>816</v>
      </c>
      <c r="V77" s="169">
        <v>1</v>
      </c>
      <c r="W77" s="170"/>
      <c r="X77" s="171">
        <f t="shared" si="45"/>
        <v>0</v>
      </c>
      <c r="Y77" s="10"/>
      <c r="Z77" s="10" t="s">
        <v>642</v>
      </c>
    </row>
    <row r="78" spans="1:29" ht="18" customHeight="1" thickTop="1" thickBot="1">
      <c r="A78" s="270"/>
      <c r="B78" s="28"/>
      <c r="C78" s="18"/>
      <c r="D78" s="18"/>
      <c r="E78" s="18"/>
      <c r="F78" s="18"/>
      <c r="G78" s="18"/>
      <c r="H78" s="18"/>
      <c r="I78" s="18"/>
      <c r="J78" s="18"/>
      <c r="K78" s="18"/>
      <c r="L78" s="18"/>
      <c r="M78" s="18"/>
      <c r="N78" s="18"/>
      <c r="O78" s="18"/>
      <c r="P78" s="10"/>
      <c r="Q78" s="12"/>
      <c r="R78" s="13"/>
      <c r="S78" s="43" t="str">
        <f t="shared" ref="S78" si="46">IF(Q78="","",R78/Q78*100)</f>
        <v/>
      </c>
      <c r="T78" s="17"/>
      <c r="U78" s="10"/>
      <c r="V78" s="169"/>
      <c r="W78" s="170"/>
      <c r="X78" s="171" t="str">
        <f t="shared" ref="X78" si="47">IF(V78="","",W78/V78*100)</f>
        <v/>
      </c>
      <c r="Y78" s="10"/>
      <c r="Z78" s="10"/>
    </row>
    <row r="79" spans="1:29" ht="14.25" hidden="1" thickTop="1" thickBot="1">
      <c r="A79" s="270"/>
      <c r="B79" s="28"/>
      <c r="C79" s="29">
        <f>Plan!B17</f>
        <v>0</v>
      </c>
      <c r="D79" s="29"/>
      <c r="E79" s="29"/>
      <c r="F79" s="29"/>
      <c r="G79" s="29"/>
      <c r="H79" s="29"/>
      <c r="I79" s="29"/>
      <c r="J79" s="29"/>
      <c r="K79" s="29"/>
      <c r="L79" s="29"/>
      <c r="M79" s="29"/>
      <c r="N79" s="29"/>
      <c r="O79" s="29"/>
      <c r="P79" s="262"/>
      <c r="Q79" s="262"/>
      <c r="R79" s="262"/>
      <c r="S79" s="262"/>
      <c r="T79" s="262"/>
      <c r="U79" s="262"/>
      <c r="V79" s="262"/>
      <c r="W79" s="262"/>
      <c r="X79" s="262"/>
      <c r="Y79" s="262"/>
      <c r="Z79" s="198"/>
      <c r="AB79" s="48">
        <f>SUM(Q80:Q94)</f>
        <v>0</v>
      </c>
      <c r="AC79" s="48">
        <f>SUM(R80:R94)</f>
        <v>0</v>
      </c>
    </row>
    <row r="80" spans="1:29" ht="18" hidden="1" customHeight="1">
      <c r="A80" s="270"/>
      <c r="B80" s="28" t="s">
        <v>231</v>
      </c>
      <c r="C80" s="10"/>
      <c r="D80" s="10"/>
      <c r="E80" s="10"/>
      <c r="F80" s="10"/>
      <c r="G80" s="10"/>
      <c r="H80" s="10"/>
      <c r="I80" s="10"/>
      <c r="J80" s="10"/>
      <c r="K80" s="10"/>
      <c r="L80" s="10"/>
      <c r="M80" s="10"/>
      <c r="N80" s="10"/>
      <c r="O80" s="10"/>
      <c r="P80" s="10"/>
      <c r="Q80" s="12"/>
      <c r="R80" s="13"/>
      <c r="S80" s="43" t="str">
        <f t="shared" ref="S80:S94" si="48">IF(Q80="","",R80/Q80*100)</f>
        <v/>
      </c>
      <c r="T80" s="17"/>
      <c r="U80" s="10"/>
      <c r="V80" s="169"/>
      <c r="W80" s="170"/>
      <c r="X80" s="171" t="str">
        <f t="shared" ref="X80:X94" si="49">IF(V80="","",W80/V80*100)</f>
        <v/>
      </c>
      <c r="Y80" s="10"/>
      <c r="Z80" s="10"/>
    </row>
    <row r="81" spans="1:29" ht="18" hidden="1" customHeight="1">
      <c r="A81" s="270"/>
      <c r="B81" s="28" t="s">
        <v>232</v>
      </c>
      <c r="C81" s="25"/>
      <c r="D81" s="25"/>
      <c r="E81" s="25"/>
      <c r="F81" s="25"/>
      <c r="G81" s="25"/>
      <c r="H81" s="25"/>
      <c r="I81" s="25"/>
      <c r="J81" s="25"/>
      <c r="K81" s="25"/>
      <c r="L81" s="25"/>
      <c r="M81" s="25"/>
      <c r="N81" s="25"/>
      <c r="O81" s="25"/>
      <c r="P81" s="10"/>
      <c r="Q81" s="12"/>
      <c r="R81" s="13"/>
      <c r="S81" s="43" t="str">
        <f t="shared" si="48"/>
        <v/>
      </c>
      <c r="T81" s="17"/>
      <c r="U81" s="10"/>
      <c r="V81" s="169"/>
      <c r="W81" s="170"/>
      <c r="X81" s="171" t="str">
        <f t="shared" si="49"/>
        <v/>
      </c>
      <c r="Y81" s="10"/>
      <c r="Z81" s="10"/>
    </row>
    <row r="82" spans="1:29" ht="18" hidden="1" customHeight="1">
      <c r="A82" s="270"/>
      <c r="B82" s="28" t="s">
        <v>233</v>
      </c>
      <c r="C82" s="25"/>
      <c r="D82" s="25"/>
      <c r="E82" s="25"/>
      <c r="F82" s="25"/>
      <c r="G82" s="25"/>
      <c r="H82" s="25"/>
      <c r="I82" s="25"/>
      <c r="J82" s="25"/>
      <c r="K82" s="25"/>
      <c r="L82" s="25"/>
      <c r="M82" s="25"/>
      <c r="N82" s="25"/>
      <c r="O82" s="25"/>
      <c r="P82" s="10"/>
      <c r="Q82" s="12"/>
      <c r="R82" s="13"/>
      <c r="S82" s="43" t="str">
        <f t="shared" si="48"/>
        <v/>
      </c>
      <c r="T82" s="17"/>
      <c r="U82" s="10"/>
      <c r="V82" s="169"/>
      <c r="W82" s="170"/>
      <c r="X82" s="171" t="str">
        <f t="shared" si="49"/>
        <v/>
      </c>
      <c r="Y82" s="10"/>
      <c r="Z82" s="10"/>
    </row>
    <row r="83" spans="1:29" ht="18" hidden="1" customHeight="1">
      <c r="A83" s="270"/>
      <c r="B83" s="28" t="s">
        <v>234</v>
      </c>
      <c r="C83" s="18"/>
      <c r="D83" s="18"/>
      <c r="E83" s="18"/>
      <c r="F83" s="18"/>
      <c r="G83" s="18"/>
      <c r="H83" s="18"/>
      <c r="I83" s="18"/>
      <c r="J83" s="18"/>
      <c r="K83" s="18"/>
      <c r="L83" s="18"/>
      <c r="M83" s="18"/>
      <c r="N83" s="18"/>
      <c r="O83" s="18"/>
      <c r="P83" s="10"/>
      <c r="Q83" s="12"/>
      <c r="R83" s="13"/>
      <c r="S83" s="43" t="str">
        <f t="shared" si="48"/>
        <v/>
      </c>
      <c r="T83" s="17"/>
      <c r="U83" s="10"/>
      <c r="V83" s="169"/>
      <c r="W83" s="170"/>
      <c r="X83" s="171" t="str">
        <f t="shared" si="49"/>
        <v/>
      </c>
      <c r="Y83" s="10"/>
      <c r="Z83" s="10"/>
    </row>
    <row r="84" spans="1:29" ht="18" hidden="1" customHeight="1">
      <c r="A84" s="270"/>
      <c r="B84" s="28" t="s">
        <v>235</v>
      </c>
      <c r="C84" s="18"/>
      <c r="D84" s="18"/>
      <c r="E84" s="18"/>
      <c r="F84" s="18"/>
      <c r="G84" s="18"/>
      <c r="H84" s="18"/>
      <c r="I84" s="18"/>
      <c r="J84" s="18"/>
      <c r="K84" s="18"/>
      <c r="L84" s="18"/>
      <c r="M84" s="18"/>
      <c r="N84" s="18"/>
      <c r="O84" s="18"/>
      <c r="P84" s="10"/>
      <c r="Q84" s="12"/>
      <c r="R84" s="13"/>
      <c r="S84" s="43" t="str">
        <f t="shared" si="48"/>
        <v/>
      </c>
      <c r="T84" s="17"/>
      <c r="U84" s="10"/>
      <c r="V84" s="169"/>
      <c r="W84" s="170"/>
      <c r="X84" s="171" t="str">
        <f t="shared" si="49"/>
        <v/>
      </c>
      <c r="Y84" s="10"/>
      <c r="Z84" s="10"/>
    </row>
    <row r="85" spans="1:29" ht="18" hidden="1" customHeight="1">
      <c r="A85" s="270"/>
      <c r="B85" s="28" t="s">
        <v>236</v>
      </c>
      <c r="C85" s="18"/>
      <c r="D85" s="18"/>
      <c r="E85" s="18"/>
      <c r="F85" s="18"/>
      <c r="G85" s="18"/>
      <c r="H85" s="18"/>
      <c r="I85" s="18"/>
      <c r="J85" s="18"/>
      <c r="K85" s="18"/>
      <c r="L85" s="18"/>
      <c r="M85" s="18"/>
      <c r="N85" s="18"/>
      <c r="O85" s="18"/>
      <c r="P85" s="10"/>
      <c r="Q85" s="12"/>
      <c r="R85" s="13"/>
      <c r="S85" s="43" t="str">
        <f t="shared" si="48"/>
        <v/>
      </c>
      <c r="T85" s="17"/>
      <c r="U85" s="10"/>
      <c r="V85" s="169"/>
      <c r="W85" s="170"/>
      <c r="X85" s="171" t="str">
        <f t="shared" si="49"/>
        <v/>
      </c>
      <c r="Y85" s="10"/>
      <c r="Z85" s="10"/>
    </row>
    <row r="86" spans="1:29" ht="18" hidden="1" customHeight="1">
      <c r="A86" s="270"/>
      <c r="B86" s="28" t="s">
        <v>237</v>
      </c>
      <c r="C86" s="18"/>
      <c r="D86" s="18"/>
      <c r="E86" s="18"/>
      <c r="F86" s="18"/>
      <c r="G86" s="18"/>
      <c r="H86" s="18"/>
      <c r="I86" s="18"/>
      <c r="J86" s="18"/>
      <c r="K86" s="18"/>
      <c r="L86" s="18"/>
      <c r="M86" s="18"/>
      <c r="N86" s="18"/>
      <c r="O86" s="18"/>
      <c r="P86" s="10"/>
      <c r="Q86" s="12"/>
      <c r="R86" s="13"/>
      <c r="S86" s="43" t="str">
        <f t="shared" si="48"/>
        <v/>
      </c>
      <c r="T86" s="17"/>
      <c r="U86" s="10"/>
      <c r="V86" s="169"/>
      <c r="W86" s="170"/>
      <c r="X86" s="171" t="str">
        <f t="shared" si="49"/>
        <v/>
      </c>
      <c r="Y86" s="10"/>
      <c r="Z86" s="10"/>
    </row>
    <row r="87" spans="1:29" ht="18" hidden="1" customHeight="1">
      <c r="A87" s="270"/>
      <c r="B87" s="28" t="s">
        <v>238</v>
      </c>
      <c r="C87" s="18"/>
      <c r="D87" s="18"/>
      <c r="E87" s="18"/>
      <c r="F87" s="18"/>
      <c r="G87" s="18"/>
      <c r="H87" s="18"/>
      <c r="I87" s="18"/>
      <c r="J87" s="18"/>
      <c r="K87" s="18"/>
      <c r="L87" s="18"/>
      <c r="M87" s="18"/>
      <c r="N87" s="18"/>
      <c r="O87" s="18"/>
      <c r="P87" s="10"/>
      <c r="Q87" s="12"/>
      <c r="R87" s="13"/>
      <c r="S87" s="43" t="str">
        <f t="shared" si="48"/>
        <v/>
      </c>
      <c r="T87" s="17"/>
      <c r="U87" s="10"/>
      <c r="V87" s="169"/>
      <c r="W87" s="170"/>
      <c r="X87" s="171" t="str">
        <f t="shared" si="49"/>
        <v/>
      </c>
      <c r="Y87" s="10"/>
      <c r="Z87" s="10"/>
    </row>
    <row r="88" spans="1:29" ht="18" hidden="1" customHeight="1">
      <c r="A88" s="270"/>
      <c r="B88" s="28" t="s">
        <v>239</v>
      </c>
      <c r="C88" s="18"/>
      <c r="D88" s="18"/>
      <c r="E88" s="18"/>
      <c r="F88" s="18"/>
      <c r="G88" s="18"/>
      <c r="H88" s="18"/>
      <c r="I88" s="18"/>
      <c r="J88" s="18"/>
      <c r="K88" s="18"/>
      <c r="L88" s="18"/>
      <c r="M88" s="18"/>
      <c r="N88" s="18"/>
      <c r="O88" s="18"/>
      <c r="P88" s="10"/>
      <c r="Q88" s="12"/>
      <c r="R88" s="13"/>
      <c r="S88" s="43"/>
      <c r="T88" s="17"/>
      <c r="U88" s="10"/>
      <c r="V88" s="169"/>
      <c r="W88" s="170"/>
      <c r="X88" s="171"/>
      <c r="Y88" s="10"/>
      <c r="Z88" s="10"/>
    </row>
    <row r="89" spans="1:29" ht="18" hidden="1" customHeight="1">
      <c r="A89" s="270"/>
      <c r="B89" s="28" t="s">
        <v>240</v>
      </c>
      <c r="C89" s="18"/>
      <c r="D89" s="18"/>
      <c r="E89" s="18"/>
      <c r="F89" s="18"/>
      <c r="G89" s="18"/>
      <c r="H89" s="18"/>
      <c r="I89" s="18"/>
      <c r="J89" s="18"/>
      <c r="K89" s="18"/>
      <c r="L89" s="18"/>
      <c r="M89" s="18"/>
      <c r="N89" s="18"/>
      <c r="O89" s="18"/>
      <c r="P89" s="10"/>
      <c r="Q89" s="12"/>
      <c r="R89" s="13"/>
      <c r="S89" s="43"/>
      <c r="T89" s="17"/>
      <c r="U89" s="10"/>
      <c r="V89" s="169"/>
      <c r="W89" s="170"/>
      <c r="X89" s="171"/>
      <c r="Y89" s="10"/>
      <c r="Z89" s="10"/>
    </row>
    <row r="90" spans="1:29" ht="18" hidden="1" customHeight="1">
      <c r="A90" s="270"/>
      <c r="B90" s="28" t="s">
        <v>315</v>
      </c>
      <c r="C90" s="18"/>
      <c r="D90" s="18"/>
      <c r="E90" s="18"/>
      <c r="F90" s="18"/>
      <c r="G90" s="18"/>
      <c r="H90" s="18"/>
      <c r="I90" s="18"/>
      <c r="J90" s="18"/>
      <c r="K90" s="18"/>
      <c r="L90" s="18"/>
      <c r="M90" s="18"/>
      <c r="N90" s="18"/>
      <c r="O90" s="18"/>
      <c r="P90" s="10"/>
      <c r="Q90" s="12"/>
      <c r="R90" s="13"/>
      <c r="S90" s="43"/>
      <c r="T90" s="17"/>
      <c r="U90" s="10"/>
      <c r="V90" s="169"/>
      <c r="W90" s="170"/>
      <c r="X90" s="171"/>
      <c r="Y90" s="10"/>
      <c r="Z90" s="10"/>
    </row>
    <row r="91" spans="1:29" ht="18" hidden="1" customHeight="1">
      <c r="A91" s="270"/>
      <c r="B91" s="28" t="s">
        <v>316</v>
      </c>
      <c r="C91" s="18"/>
      <c r="D91" s="18"/>
      <c r="E91" s="18"/>
      <c r="F91" s="18"/>
      <c r="G91" s="18"/>
      <c r="H91" s="18"/>
      <c r="I91" s="18"/>
      <c r="J91" s="18"/>
      <c r="K91" s="18"/>
      <c r="L91" s="18"/>
      <c r="M91" s="18"/>
      <c r="N91" s="18"/>
      <c r="O91" s="18"/>
      <c r="P91" s="10"/>
      <c r="Q91" s="12"/>
      <c r="R91" s="13"/>
      <c r="S91" s="43"/>
      <c r="T91" s="17"/>
      <c r="U91" s="10"/>
      <c r="V91" s="169"/>
      <c r="W91" s="170"/>
      <c r="X91" s="171"/>
      <c r="Y91" s="10"/>
      <c r="Z91" s="10"/>
    </row>
    <row r="92" spans="1:29" ht="18" hidden="1" customHeight="1">
      <c r="A92" s="270"/>
      <c r="B92" s="28" t="s">
        <v>317</v>
      </c>
      <c r="C92" s="18"/>
      <c r="D92" s="18"/>
      <c r="E92" s="18"/>
      <c r="F92" s="18"/>
      <c r="G92" s="18"/>
      <c r="H92" s="18"/>
      <c r="I92" s="18"/>
      <c r="J92" s="18"/>
      <c r="K92" s="18"/>
      <c r="L92" s="18"/>
      <c r="M92" s="18"/>
      <c r="N92" s="18"/>
      <c r="O92" s="18"/>
      <c r="P92" s="10"/>
      <c r="Q92" s="12"/>
      <c r="R92" s="13"/>
      <c r="S92" s="43"/>
      <c r="T92" s="17"/>
      <c r="U92" s="10"/>
      <c r="V92" s="169"/>
      <c r="W92" s="170"/>
      <c r="X92" s="171"/>
      <c r="Y92" s="10"/>
      <c r="Z92" s="10"/>
    </row>
    <row r="93" spans="1:29" ht="18" hidden="1" customHeight="1">
      <c r="A93" s="270"/>
      <c r="B93" s="28" t="s">
        <v>318</v>
      </c>
      <c r="C93" s="18"/>
      <c r="D93" s="18"/>
      <c r="E93" s="18"/>
      <c r="F93" s="18"/>
      <c r="G93" s="18"/>
      <c r="H93" s="18"/>
      <c r="I93" s="18"/>
      <c r="J93" s="18"/>
      <c r="K93" s="18"/>
      <c r="L93" s="18"/>
      <c r="M93" s="18"/>
      <c r="N93" s="18"/>
      <c r="O93" s="18"/>
      <c r="P93" s="10"/>
      <c r="Q93" s="12"/>
      <c r="R93" s="13"/>
      <c r="S93" s="43" t="str">
        <f t="shared" si="48"/>
        <v/>
      </c>
      <c r="T93" s="17"/>
      <c r="U93" s="10"/>
      <c r="V93" s="169"/>
      <c r="W93" s="170"/>
      <c r="X93" s="171" t="str">
        <f t="shared" si="49"/>
        <v/>
      </c>
      <c r="Y93" s="10"/>
      <c r="Z93" s="10"/>
    </row>
    <row r="94" spans="1:29" ht="18" hidden="1" customHeight="1">
      <c r="A94" s="270"/>
      <c r="B94" s="28" t="s">
        <v>319</v>
      </c>
      <c r="C94" s="18"/>
      <c r="D94" s="18"/>
      <c r="E94" s="18"/>
      <c r="F94" s="18"/>
      <c r="G94" s="18"/>
      <c r="H94" s="18"/>
      <c r="I94" s="18"/>
      <c r="J94" s="18"/>
      <c r="K94" s="18"/>
      <c r="L94" s="18"/>
      <c r="M94" s="18"/>
      <c r="N94" s="18"/>
      <c r="O94" s="18"/>
      <c r="P94" s="10"/>
      <c r="Q94" s="12"/>
      <c r="R94" s="13"/>
      <c r="S94" s="43" t="str">
        <f t="shared" si="48"/>
        <v/>
      </c>
      <c r="T94" s="17"/>
      <c r="U94" s="10"/>
      <c r="V94" s="169"/>
      <c r="W94" s="170"/>
      <c r="X94" s="171" t="str">
        <f t="shared" si="49"/>
        <v/>
      </c>
      <c r="Y94" s="10"/>
      <c r="Z94" s="10"/>
    </row>
    <row r="95" spans="1:29" ht="14.25" hidden="1" thickTop="1" thickBot="1">
      <c r="A95" s="270"/>
      <c r="B95" s="28"/>
      <c r="C95" s="29">
        <f>Plan!B18</f>
        <v>0</v>
      </c>
      <c r="D95" s="29"/>
      <c r="E95" s="29"/>
      <c r="F95" s="29"/>
      <c r="G95" s="29"/>
      <c r="H95" s="29"/>
      <c r="I95" s="29"/>
      <c r="J95" s="29"/>
      <c r="K95" s="29"/>
      <c r="L95" s="29"/>
      <c r="M95" s="29"/>
      <c r="N95" s="29"/>
      <c r="O95" s="29"/>
      <c r="P95" s="262"/>
      <c r="Q95" s="262"/>
      <c r="R95" s="262"/>
      <c r="S95" s="262"/>
      <c r="T95" s="262"/>
      <c r="U95" s="262"/>
      <c r="V95" s="262"/>
      <c r="W95" s="262"/>
      <c r="X95" s="262"/>
      <c r="Y95" s="262"/>
      <c r="Z95" s="198"/>
      <c r="AB95" s="48">
        <f>SUM(Q96:Q110)</f>
        <v>0</v>
      </c>
      <c r="AC95" s="48">
        <f>SUM(R96:R110)</f>
        <v>0</v>
      </c>
    </row>
    <row r="96" spans="1:29" ht="18" hidden="1" customHeight="1">
      <c r="A96" s="270"/>
      <c r="B96" s="28" t="s">
        <v>241</v>
      </c>
      <c r="C96" s="10"/>
      <c r="D96" s="10"/>
      <c r="E96" s="10"/>
      <c r="F96" s="10"/>
      <c r="G96" s="10"/>
      <c r="H96" s="10"/>
      <c r="I96" s="10"/>
      <c r="J96" s="10"/>
      <c r="K96" s="10"/>
      <c r="L96" s="10"/>
      <c r="M96" s="10"/>
      <c r="N96" s="10"/>
      <c r="O96" s="10"/>
      <c r="P96" s="10"/>
      <c r="Q96" s="12"/>
      <c r="R96" s="13"/>
      <c r="S96" s="43" t="str">
        <f t="shared" ref="S96:S110" si="50">IF(Q96="","",R96/Q96*100)</f>
        <v/>
      </c>
      <c r="T96" s="17"/>
      <c r="U96" s="10"/>
      <c r="V96" s="169"/>
      <c r="W96" s="170"/>
      <c r="X96" s="171" t="str">
        <f t="shared" ref="X96:X110" si="51">IF(V96="","",W96/V96*100)</f>
        <v/>
      </c>
      <c r="Y96" s="10"/>
      <c r="Z96" s="10"/>
    </row>
    <row r="97" spans="1:29" ht="18" hidden="1" customHeight="1">
      <c r="A97" s="270"/>
      <c r="B97" s="28" t="s">
        <v>242</v>
      </c>
      <c r="C97" s="25"/>
      <c r="D97" s="25"/>
      <c r="E97" s="25"/>
      <c r="F97" s="25"/>
      <c r="G97" s="25"/>
      <c r="H97" s="25"/>
      <c r="I97" s="25"/>
      <c r="J97" s="25"/>
      <c r="K97" s="25"/>
      <c r="L97" s="25"/>
      <c r="M97" s="25"/>
      <c r="N97" s="25"/>
      <c r="O97" s="25"/>
      <c r="P97" s="10"/>
      <c r="Q97" s="12"/>
      <c r="R97" s="13"/>
      <c r="S97" s="43" t="str">
        <f t="shared" si="50"/>
        <v/>
      </c>
      <c r="T97" s="17"/>
      <c r="U97" s="10"/>
      <c r="V97" s="169"/>
      <c r="W97" s="170"/>
      <c r="X97" s="171" t="str">
        <f t="shared" si="51"/>
        <v/>
      </c>
      <c r="Y97" s="10"/>
      <c r="Z97" s="10"/>
    </row>
    <row r="98" spans="1:29" ht="18" hidden="1" customHeight="1">
      <c r="A98" s="270"/>
      <c r="B98" s="28" t="s">
        <v>243</v>
      </c>
      <c r="C98" s="25"/>
      <c r="D98" s="25"/>
      <c r="E98" s="25"/>
      <c r="F98" s="25"/>
      <c r="G98" s="25"/>
      <c r="H98" s="25"/>
      <c r="I98" s="25"/>
      <c r="J98" s="25"/>
      <c r="K98" s="25"/>
      <c r="L98" s="25"/>
      <c r="M98" s="25"/>
      <c r="N98" s="25"/>
      <c r="O98" s="25"/>
      <c r="P98" s="10"/>
      <c r="Q98" s="12"/>
      <c r="R98" s="13"/>
      <c r="S98" s="43" t="str">
        <f t="shared" si="50"/>
        <v/>
      </c>
      <c r="T98" s="17"/>
      <c r="U98" s="10"/>
      <c r="V98" s="169"/>
      <c r="W98" s="170"/>
      <c r="X98" s="171" t="str">
        <f t="shared" si="51"/>
        <v/>
      </c>
      <c r="Y98" s="10"/>
      <c r="Z98" s="10"/>
    </row>
    <row r="99" spans="1:29" ht="18" hidden="1" customHeight="1">
      <c r="A99" s="270"/>
      <c r="B99" s="28" t="s">
        <v>244</v>
      </c>
      <c r="C99" s="18"/>
      <c r="D99" s="18"/>
      <c r="E99" s="18"/>
      <c r="F99" s="18"/>
      <c r="G99" s="18"/>
      <c r="H99" s="18"/>
      <c r="I99" s="18"/>
      <c r="J99" s="18"/>
      <c r="K99" s="18"/>
      <c r="L99" s="18"/>
      <c r="M99" s="18"/>
      <c r="N99" s="18"/>
      <c r="O99" s="18"/>
      <c r="P99" s="10"/>
      <c r="Q99" s="12"/>
      <c r="R99" s="13"/>
      <c r="S99" s="43" t="str">
        <f t="shared" si="50"/>
        <v/>
      </c>
      <c r="T99" s="17"/>
      <c r="U99" s="10"/>
      <c r="V99" s="169"/>
      <c r="W99" s="170"/>
      <c r="X99" s="171" t="str">
        <f t="shared" si="51"/>
        <v/>
      </c>
      <c r="Y99" s="10"/>
      <c r="Z99" s="10"/>
    </row>
    <row r="100" spans="1:29" ht="18" hidden="1" customHeight="1">
      <c r="A100" s="270"/>
      <c r="B100" s="28" t="s">
        <v>245</v>
      </c>
      <c r="C100" s="18"/>
      <c r="D100" s="18"/>
      <c r="E100" s="18"/>
      <c r="F100" s="18"/>
      <c r="G100" s="18"/>
      <c r="H100" s="18"/>
      <c r="I100" s="18"/>
      <c r="J100" s="18"/>
      <c r="K100" s="18"/>
      <c r="L100" s="18"/>
      <c r="M100" s="18"/>
      <c r="N100" s="18"/>
      <c r="O100" s="18"/>
      <c r="P100" s="10"/>
      <c r="Q100" s="12"/>
      <c r="R100" s="13"/>
      <c r="S100" s="43" t="str">
        <f t="shared" si="50"/>
        <v/>
      </c>
      <c r="T100" s="17"/>
      <c r="U100" s="10"/>
      <c r="V100" s="169"/>
      <c r="W100" s="170"/>
      <c r="X100" s="171" t="str">
        <f t="shared" si="51"/>
        <v/>
      </c>
      <c r="Y100" s="10"/>
      <c r="Z100" s="10"/>
    </row>
    <row r="101" spans="1:29" ht="18" hidden="1" customHeight="1">
      <c r="A101" s="270"/>
      <c r="B101" s="28" t="s">
        <v>246</v>
      </c>
      <c r="C101" s="18"/>
      <c r="D101" s="18"/>
      <c r="E101" s="18"/>
      <c r="F101" s="18"/>
      <c r="G101" s="18"/>
      <c r="H101" s="18"/>
      <c r="I101" s="18"/>
      <c r="J101" s="18"/>
      <c r="K101" s="18"/>
      <c r="L101" s="18"/>
      <c r="M101" s="18"/>
      <c r="N101" s="18"/>
      <c r="O101" s="18"/>
      <c r="P101" s="10"/>
      <c r="Q101" s="12"/>
      <c r="R101" s="13"/>
      <c r="S101" s="43" t="str">
        <f t="shared" si="50"/>
        <v/>
      </c>
      <c r="T101" s="17"/>
      <c r="U101" s="10"/>
      <c r="V101" s="169"/>
      <c r="W101" s="170"/>
      <c r="X101" s="171" t="str">
        <f t="shared" si="51"/>
        <v/>
      </c>
      <c r="Y101" s="10"/>
      <c r="Z101" s="10"/>
    </row>
    <row r="102" spans="1:29" ht="18" hidden="1" customHeight="1">
      <c r="A102" s="270"/>
      <c r="B102" s="28" t="s">
        <v>247</v>
      </c>
      <c r="C102" s="18"/>
      <c r="D102" s="18"/>
      <c r="E102" s="18"/>
      <c r="F102" s="18"/>
      <c r="G102" s="18"/>
      <c r="H102" s="18"/>
      <c r="I102" s="18"/>
      <c r="J102" s="18"/>
      <c r="K102" s="18"/>
      <c r="L102" s="18"/>
      <c r="M102" s="18"/>
      <c r="N102" s="18"/>
      <c r="O102" s="18"/>
      <c r="P102" s="10"/>
      <c r="Q102" s="12"/>
      <c r="R102" s="13"/>
      <c r="S102" s="43" t="str">
        <f t="shared" si="50"/>
        <v/>
      </c>
      <c r="T102" s="17"/>
      <c r="U102" s="10"/>
      <c r="V102" s="169"/>
      <c r="W102" s="170"/>
      <c r="X102" s="171" t="str">
        <f t="shared" si="51"/>
        <v/>
      </c>
      <c r="Y102" s="10"/>
      <c r="Z102" s="10"/>
    </row>
    <row r="103" spans="1:29" ht="18" hidden="1" customHeight="1">
      <c r="A103" s="270"/>
      <c r="B103" s="28" t="s">
        <v>248</v>
      </c>
      <c r="C103" s="18"/>
      <c r="D103" s="18"/>
      <c r="E103" s="18"/>
      <c r="F103" s="18"/>
      <c r="G103" s="18"/>
      <c r="H103" s="18"/>
      <c r="I103" s="18"/>
      <c r="J103" s="18"/>
      <c r="K103" s="18"/>
      <c r="L103" s="18"/>
      <c r="M103" s="18"/>
      <c r="N103" s="18"/>
      <c r="O103" s="18"/>
      <c r="P103" s="10"/>
      <c r="Q103" s="12"/>
      <c r="R103" s="13"/>
      <c r="S103" s="43" t="str">
        <f t="shared" si="50"/>
        <v/>
      </c>
      <c r="T103" s="17"/>
      <c r="U103" s="10"/>
      <c r="V103" s="169"/>
      <c r="W103" s="170"/>
      <c r="X103" s="171" t="str">
        <f t="shared" si="51"/>
        <v/>
      </c>
      <c r="Y103" s="10"/>
      <c r="Z103" s="10"/>
    </row>
    <row r="104" spans="1:29" ht="18" hidden="1" customHeight="1">
      <c r="A104" s="270"/>
      <c r="B104" s="28" t="s">
        <v>249</v>
      </c>
      <c r="C104" s="18"/>
      <c r="D104" s="18"/>
      <c r="E104" s="18"/>
      <c r="F104" s="18"/>
      <c r="G104" s="18"/>
      <c r="H104" s="18"/>
      <c r="I104" s="18"/>
      <c r="J104" s="18"/>
      <c r="K104" s="18"/>
      <c r="L104" s="18"/>
      <c r="M104" s="18"/>
      <c r="N104" s="18"/>
      <c r="O104" s="18"/>
      <c r="P104" s="10"/>
      <c r="Q104" s="12"/>
      <c r="R104" s="13"/>
      <c r="S104" s="43"/>
      <c r="T104" s="17"/>
      <c r="U104" s="10"/>
      <c r="V104" s="169"/>
      <c r="W104" s="170"/>
      <c r="X104" s="171"/>
      <c r="Y104" s="10"/>
      <c r="Z104" s="10"/>
    </row>
    <row r="105" spans="1:29" ht="18" hidden="1" customHeight="1">
      <c r="A105" s="270"/>
      <c r="B105" s="28" t="s">
        <v>250</v>
      </c>
      <c r="C105" s="18"/>
      <c r="D105" s="18"/>
      <c r="E105" s="18"/>
      <c r="F105" s="18"/>
      <c r="G105" s="18"/>
      <c r="H105" s="18"/>
      <c r="I105" s="18"/>
      <c r="J105" s="18"/>
      <c r="K105" s="18"/>
      <c r="L105" s="18"/>
      <c r="M105" s="18"/>
      <c r="N105" s="18"/>
      <c r="O105" s="18"/>
      <c r="P105" s="10"/>
      <c r="Q105" s="12"/>
      <c r="R105" s="13"/>
      <c r="S105" s="43"/>
      <c r="T105" s="17"/>
      <c r="U105" s="10"/>
      <c r="V105" s="169"/>
      <c r="W105" s="170"/>
      <c r="X105" s="171"/>
      <c r="Y105" s="10"/>
      <c r="Z105" s="10"/>
    </row>
    <row r="106" spans="1:29" ht="18" hidden="1" customHeight="1">
      <c r="A106" s="270"/>
      <c r="B106" s="28" t="s">
        <v>310</v>
      </c>
      <c r="C106" s="18"/>
      <c r="D106" s="18"/>
      <c r="E106" s="18"/>
      <c r="F106" s="18"/>
      <c r="G106" s="18"/>
      <c r="H106" s="18"/>
      <c r="I106" s="18"/>
      <c r="J106" s="18"/>
      <c r="K106" s="18"/>
      <c r="L106" s="18"/>
      <c r="M106" s="18"/>
      <c r="N106" s="18"/>
      <c r="O106" s="18"/>
      <c r="P106" s="10"/>
      <c r="Q106" s="12"/>
      <c r="R106" s="13"/>
      <c r="S106" s="43"/>
      <c r="T106" s="17"/>
      <c r="U106" s="10"/>
      <c r="V106" s="169"/>
      <c r="W106" s="170"/>
      <c r="X106" s="171"/>
      <c r="Y106" s="10"/>
      <c r="Z106" s="10"/>
    </row>
    <row r="107" spans="1:29" ht="18" hidden="1" customHeight="1">
      <c r="A107" s="270"/>
      <c r="B107" s="28" t="s">
        <v>311</v>
      </c>
      <c r="C107" s="18"/>
      <c r="D107" s="18"/>
      <c r="E107" s="18"/>
      <c r="F107" s="18"/>
      <c r="G107" s="18"/>
      <c r="H107" s="18"/>
      <c r="I107" s="18"/>
      <c r="J107" s="18"/>
      <c r="K107" s="18"/>
      <c r="L107" s="18"/>
      <c r="M107" s="18"/>
      <c r="N107" s="18"/>
      <c r="O107" s="18"/>
      <c r="P107" s="10"/>
      <c r="Q107" s="12"/>
      <c r="R107" s="13"/>
      <c r="S107" s="43"/>
      <c r="T107" s="17"/>
      <c r="U107" s="10"/>
      <c r="V107" s="169"/>
      <c r="W107" s="170"/>
      <c r="X107" s="171"/>
      <c r="Y107" s="10"/>
      <c r="Z107" s="10"/>
    </row>
    <row r="108" spans="1:29" ht="18" hidden="1" customHeight="1">
      <c r="A108" s="270"/>
      <c r="B108" s="28" t="s">
        <v>312</v>
      </c>
      <c r="C108" s="18"/>
      <c r="D108" s="18"/>
      <c r="E108" s="18"/>
      <c r="F108" s="18"/>
      <c r="G108" s="18"/>
      <c r="H108" s="18"/>
      <c r="I108" s="18"/>
      <c r="J108" s="18"/>
      <c r="K108" s="18"/>
      <c r="L108" s="18"/>
      <c r="M108" s="18"/>
      <c r="N108" s="18"/>
      <c r="O108" s="18"/>
      <c r="P108" s="10"/>
      <c r="Q108" s="12"/>
      <c r="R108" s="13"/>
      <c r="S108" s="43"/>
      <c r="T108" s="17"/>
      <c r="U108" s="10"/>
      <c r="V108" s="169"/>
      <c r="W108" s="170"/>
      <c r="X108" s="171"/>
      <c r="Y108" s="10"/>
      <c r="Z108" s="10"/>
    </row>
    <row r="109" spans="1:29" ht="18" hidden="1" customHeight="1">
      <c r="A109" s="270"/>
      <c r="B109" s="28" t="s">
        <v>313</v>
      </c>
      <c r="C109" s="18"/>
      <c r="D109" s="18"/>
      <c r="E109" s="18"/>
      <c r="F109" s="18"/>
      <c r="G109" s="18"/>
      <c r="H109" s="18"/>
      <c r="I109" s="18"/>
      <c r="J109" s="18"/>
      <c r="K109" s="18"/>
      <c r="L109" s="18"/>
      <c r="M109" s="18"/>
      <c r="N109" s="18"/>
      <c r="O109" s="18"/>
      <c r="P109" s="10"/>
      <c r="Q109" s="12"/>
      <c r="R109" s="13"/>
      <c r="S109" s="43" t="str">
        <f t="shared" si="50"/>
        <v/>
      </c>
      <c r="T109" s="17"/>
      <c r="U109" s="10"/>
      <c r="V109" s="169"/>
      <c r="W109" s="170"/>
      <c r="X109" s="171" t="str">
        <f t="shared" si="51"/>
        <v/>
      </c>
      <c r="Y109" s="10"/>
      <c r="Z109" s="10"/>
    </row>
    <row r="110" spans="1:29" ht="18" hidden="1" customHeight="1">
      <c r="A110" s="270"/>
      <c r="B110" s="28" t="s">
        <v>314</v>
      </c>
      <c r="C110" s="18"/>
      <c r="D110" s="18"/>
      <c r="E110" s="18"/>
      <c r="F110" s="18"/>
      <c r="G110" s="18"/>
      <c r="H110" s="18"/>
      <c r="I110" s="18"/>
      <c r="J110" s="18"/>
      <c r="K110" s="18"/>
      <c r="L110" s="18"/>
      <c r="M110" s="18"/>
      <c r="N110" s="18"/>
      <c r="O110" s="18"/>
      <c r="P110" s="10"/>
      <c r="Q110" s="12"/>
      <c r="R110" s="13"/>
      <c r="S110" s="43" t="str">
        <f t="shared" si="50"/>
        <v/>
      </c>
      <c r="T110" s="17"/>
      <c r="U110" s="10"/>
      <c r="V110" s="169"/>
      <c r="W110" s="170"/>
      <c r="X110" s="171" t="str">
        <f t="shared" si="51"/>
        <v/>
      </c>
      <c r="Y110" s="10"/>
      <c r="Z110" s="10"/>
    </row>
    <row r="111" spans="1:29" ht="14.25" hidden="1" thickTop="1" thickBot="1">
      <c r="A111" s="270"/>
      <c r="B111" s="28"/>
      <c r="C111" s="29">
        <f>Plan!B19</f>
        <v>0</v>
      </c>
      <c r="D111" s="29"/>
      <c r="E111" s="29"/>
      <c r="F111" s="29"/>
      <c r="G111" s="29"/>
      <c r="H111" s="29"/>
      <c r="I111" s="29"/>
      <c r="J111" s="29"/>
      <c r="K111" s="29"/>
      <c r="L111" s="29"/>
      <c r="M111" s="29"/>
      <c r="N111" s="29"/>
      <c r="O111" s="29"/>
      <c r="P111" s="262"/>
      <c r="Q111" s="262"/>
      <c r="R111" s="262"/>
      <c r="S111" s="262"/>
      <c r="T111" s="262"/>
      <c r="U111" s="262"/>
      <c r="V111" s="262"/>
      <c r="W111" s="262"/>
      <c r="X111" s="262"/>
      <c r="Y111" s="262"/>
      <c r="Z111" s="198"/>
      <c r="AB111" s="48">
        <f>SUM(Q112:Q126)</f>
        <v>0</v>
      </c>
      <c r="AC111" s="48">
        <f>SUM(R112:R126)</f>
        <v>0</v>
      </c>
    </row>
    <row r="112" spans="1:29" ht="18" hidden="1" customHeight="1">
      <c r="A112" s="270"/>
      <c r="B112" s="28" t="s">
        <v>251</v>
      </c>
      <c r="C112" s="10"/>
      <c r="D112" s="10"/>
      <c r="E112" s="10"/>
      <c r="F112" s="10"/>
      <c r="G112" s="10"/>
      <c r="H112" s="10"/>
      <c r="I112" s="10"/>
      <c r="J112" s="10"/>
      <c r="K112" s="10"/>
      <c r="L112" s="10"/>
      <c r="M112" s="10"/>
      <c r="N112" s="10"/>
      <c r="O112" s="10"/>
      <c r="P112" s="10"/>
      <c r="Q112" s="12"/>
      <c r="R112" s="13"/>
      <c r="S112" s="43" t="str">
        <f t="shared" ref="S112:S120" si="52">IF(Q112="","",R112/Q112*100)</f>
        <v/>
      </c>
      <c r="T112" s="17"/>
      <c r="U112" s="10"/>
      <c r="V112" s="169"/>
      <c r="W112" s="170"/>
      <c r="X112" s="171" t="str">
        <f t="shared" ref="X112:X120" si="53">IF(V112="","",W112/V112*100)</f>
        <v/>
      </c>
      <c r="Y112" s="10"/>
      <c r="Z112" s="10"/>
    </row>
    <row r="113" spans="1:29" ht="18" hidden="1" customHeight="1">
      <c r="A113" s="270"/>
      <c r="B113" s="28" t="s">
        <v>252</v>
      </c>
      <c r="C113" s="25"/>
      <c r="D113" s="25"/>
      <c r="E113" s="25"/>
      <c r="F113" s="25"/>
      <c r="G113" s="25"/>
      <c r="H113" s="25"/>
      <c r="I113" s="25"/>
      <c r="J113" s="25"/>
      <c r="K113" s="25"/>
      <c r="L113" s="25"/>
      <c r="M113" s="25"/>
      <c r="N113" s="25"/>
      <c r="O113" s="25"/>
      <c r="P113" s="10"/>
      <c r="Q113" s="12"/>
      <c r="R113" s="13"/>
      <c r="S113" s="43" t="str">
        <f t="shared" si="52"/>
        <v/>
      </c>
      <c r="T113" s="17"/>
      <c r="U113" s="10"/>
      <c r="V113" s="169"/>
      <c r="W113" s="170"/>
      <c r="X113" s="171" t="str">
        <f t="shared" si="53"/>
        <v/>
      </c>
      <c r="Y113" s="10"/>
      <c r="Z113" s="10"/>
    </row>
    <row r="114" spans="1:29" ht="18" hidden="1" customHeight="1">
      <c r="A114" s="270"/>
      <c r="B114" s="28" t="s">
        <v>253</v>
      </c>
      <c r="C114" s="25"/>
      <c r="D114" s="25"/>
      <c r="E114" s="25"/>
      <c r="F114" s="25"/>
      <c r="G114" s="25"/>
      <c r="H114" s="25"/>
      <c r="I114" s="25"/>
      <c r="J114" s="25"/>
      <c r="K114" s="25"/>
      <c r="L114" s="25"/>
      <c r="M114" s="25"/>
      <c r="N114" s="25"/>
      <c r="O114" s="25"/>
      <c r="P114" s="10"/>
      <c r="Q114" s="12"/>
      <c r="R114" s="13"/>
      <c r="S114" s="43" t="str">
        <f t="shared" si="52"/>
        <v/>
      </c>
      <c r="T114" s="17"/>
      <c r="U114" s="10"/>
      <c r="V114" s="169"/>
      <c r="W114" s="170"/>
      <c r="X114" s="171" t="str">
        <f t="shared" si="53"/>
        <v/>
      </c>
      <c r="Y114" s="10"/>
      <c r="Z114" s="10"/>
    </row>
    <row r="115" spans="1:29" ht="18" hidden="1" customHeight="1">
      <c r="A115" s="270"/>
      <c r="B115" s="28" t="s">
        <v>254</v>
      </c>
      <c r="C115" s="18"/>
      <c r="D115" s="18"/>
      <c r="E115" s="18"/>
      <c r="F115" s="18"/>
      <c r="G115" s="18"/>
      <c r="H115" s="18"/>
      <c r="I115" s="18"/>
      <c r="J115" s="18"/>
      <c r="K115" s="18"/>
      <c r="L115" s="18"/>
      <c r="M115" s="18"/>
      <c r="N115" s="18"/>
      <c r="O115" s="18"/>
      <c r="P115" s="10"/>
      <c r="Q115" s="12"/>
      <c r="R115" s="13"/>
      <c r="S115" s="43" t="str">
        <f t="shared" si="52"/>
        <v/>
      </c>
      <c r="T115" s="17"/>
      <c r="U115" s="10"/>
      <c r="V115" s="169"/>
      <c r="W115" s="170"/>
      <c r="X115" s="171" t="str">
        <f t="shared" si="53"/>
        <v/>
      </c>
      <c r="Y115" s="10"/>
      <c r="Z115" s="10"/>
    </row>
    <row r="116" spans="1:29" ht="18" hidden="1" customHeight="1">
      <c r="A116" s="270"/>
      <c r="B116" s="28" t="s">
        <v>255</v>
      </c>
      <c r="C116" s="18"/>
      <c r="D116" s="18"/>
      <c r="E116" s="18"/>
      <c r="F116" s="18"/>
      <c r="G116" s="18"/>
      <c r="H116" s="18"/>
      <c r="I116" s="18"/>
      <c r="J116" s="18"/>
      <c r="K116" s="18"/>
      <c r="L116" s="18"/>
      <c r="M116" s="18"/>
      <c r="N116" s="18"/>
      <c r="O116" s="18"/>
      <c r="P116" s="10"/>
      <c r="Q116" s="12"/>
      <c r="R116" s="13"/>
      <c r="S116" s="43" t="str">
        <f t="shared" si="52"/>
        <v/>
      </c>
      <c r="T116" s="17"/>
      <c r="U116" s="10"/>
      <c r="V116" s="169"/>
      <c r="W116" s="170"/>
      <c r="X116" s="171" t="str">
        <f t="shared" si="53"/>
        <v/>
      </c>
      <c r="Y116" s="10"/>
      <c r="Z116" s="10"/>
    </row>
    <row r="117" spans="1:29" ht="18" hidden="1" customHeight="1">
      <c r="A117" s="270"/>
      <c r="B117" s="28" t="s">
        <v>256</v>
      </c>
      <c r="C117" s="18"/>
      <c r="D117" s="18"/>
      <c r="E117" s="18"/>
      <c r="F117" s="18"/>
      <c r="G117" s="18"/>
      <c r="H117" s="18"/>
      <c r="I117" s="18"/>
      <c r="J117" s="18"/>
      <c r="K117" s="18"/>
      <c r="L117" s="18"/>
      <c r="M117" s="18"/>
      <c r="N117" s="18"/>
      <c r="O117" s="18"/>
      <c r="P117" s="10"/>
      <c r="Q117" s="12"/>
      <c r="R117" s="13"/>
      <c r="S117" s="43" t="str">
        <f t="shared" si="52"/>
        <v/>
      </c>
      <c r="T117" s="17"/>
      <c r="U117" s="10"/>
      <c r="V117" s="169"/>
      <c r="W117" s="170"/>
      <c r="X117" s="171" t="str">
        <f t="shared" si="53"/>
        <v/>
      </c>
      <c r="Y117" s="10"/>
      <c r="Z117" s="10"/>
    </row>
    <row r="118" spans="1:29" ht="18" hidden="1" customHeight="1">
      <c r="A118" s="270"/>
      <c r="B118" s="28" t="s">
        <v>257</v>
      </c>
      <c r="C118" s="18"/>
      <c r="D118" s="18"/>
      <c r="E118" s="18"/>
      <c r="F118" s="18"/>
      <c r="G118" s="18"/>
      <c r="H118" s="18"/>
      <c r="I118" s="18"/>
      <c r="J118" s="18"/>
      <c r="K118" s="18"/>
      <c r="L118" s="18"/>
      <c r="M118" s="18"/>
      <c r="N118" s="18"/>
      <c r="O118" s="18"/>
      <c r="P118" s="10"/>
      <c r="Q118" s="12"/>
      <c r="R118" s="13"/>
      <c r="S118" s="43" t="str">
        <f t="shared" si="52"/>
        <v/>
      </c>
      <c r="T118" s="17"/>
      <c r="U118" s="10"/>
      <c r="V118" s="169"/>
      <c r="W118" s="170"/>
      <c r="X118" s="171" t="str">
        <f t="shared" si="53"/>
        <v/>
      </c>
      <c r="Y118" s="10"/>
      <c r="Z118" s="10"/>
    </row>
    <row r="119" spans="1:29" ht="18" hidden="1" customHeight="1">
      <c r="A119" s="270"/>
      <c r="B119" s="28" t="s">
        <v>258</v>
      </c>
      <c r="C119" s="18"/>
      <c r="D119" s="18"/>
      <c r="E119" s="18"/>
      <c r="F119" s="18"/>
      <c r="G119" s="18"/>
      <c r="H119" s="18"/>
      <c r="I119" s="18"/>
      <c r="J119" s="18"/>
      <c r="K119" s="18"/>
      <c r="L119" s="18"/>
      <c r="M119" s="18"/>
      <c r="N119" s="18"/>
      <c r="O119" s="18"/>
      <c r="P119" s="10"/>
      <c r="Q119" s="12"/>
      <c r="R119" s="13"/>
      <c r="S119" s="43" t="str">
        <f t="shared" si="52"/>
        <v/>
      </c>
      <c r="T119" s="17"/>
      <c r="U119" s="10"/>
      <c r="V119" s="169"/>
      <c r="W119" s="170"/>
      <c r="X119" s="171" t="str">
        <f t="shared" si="53"/>
        <v/>
      </c>
      <c r="Y119" s="10"/>
      <c r="Z119" s="10"/>
    </row>
    <row r="120" spans="1:29" ht="18" hidden="1" customHeight="1">
      <c r="A120" s="270"/>
      <c r="B120" s="28" t="s">
        <v>259</v>
      </c>
      <c r="C120" s="18"/>
      <c r="D120" s="18"/>
      <c r="E120" s="18"/>
      <c r="F120" s="18"/>
      <c r="G120" s="18"/>
      <c r="H120" s="18"/>
      <c r="I120" s="18"/>
      <c r="J120" s="18"/>
      <c r="K120" s="18"/>
      <c r="L120" s="18"/>
      <c r="M120" s="18"/>
      <c r="N120" s="18"/>
      <c r="O120" s="18"/>
      <c r="P120" s="10"/>
      <c r="Q120" s="12"/>
      <c r="R120" s="13"/>
      <c r="S120" s="43" t="str">
        <f t="shared" si="52"/>
        <v/>
      </c>
      <c r="T120" s="17"/>
      <c r="U120" s="10"/>
      <c r="V120" s="169"/>
      <c r="W120" s="170"/>
      <c r="X120" s="171" t="str">
        <f t="shared" si="53"/>
        <v/>
      </c>
      <c r="Y120" s="10"/>
      <c r="Z120" s="10"/>
    </row>
    <row r="121" spans="1:29" ht="18" hidden="1" customHeight="1">
      <c r="A121" s="270"/>
      <c r="B121" s="28" t="s">
        <v>260</v>
      </c>
      <c r="C121" s="18"/>
      <c r="D121" s="18"/>
      <c r="E121" s="18"/>
      <c r="F121" s="18"/>
      <c r="G121" s="18"/>
      <c r="H121" s="18"/>
      <c r="I121" s="18"/>
      <c r="J121" s="18"/>
      <c r="K121" s="18"/>
      <c r="L121" s="18"/>
      <c r="M121" s="18"/>
      <c r="N121" s="18"/>
      <c r="O121" s="18"/>
      <c r="P121" s="10"/>
      <c r="Q121" s="12"/>
      <c r="R121" s="13"/>
      <c r="S121" s="43"/>
      <c r="T121" s="17"/>
      <c r="U121" s="10"/>
      <c r="V121" s="169"/>
      <c r="W121" s="170"/>
      <c r="X121" s="171"/>
      <c r="Y121" s="10"/>
      <c r="Z121" s="10"/>
    </row>
    <row r="122" spans="1:29" ht="18" hidden="1" customHeight="1">
      <c r="A122" s="270"/>
      <c r="B122" s="28" t="s">
        <v>305</v>
      </c>
      <c r="C122" s="18"/>
      <c r="D122" s="18"/>
      <c r="E122" s="18"/>
      <c r="F122" s="18"/>
      <c r="G122" s="18"/>
      <c r="H122" s="18"/>
      <c r="I122" s="18"/>
      <c r="J122" s="18"/>
      <c r="K122" s="18"/>
      <c r="L122" s="18"/>
      <c r="M122" s="18"/>
      <c r="N122" s="18"/>
      <c r="O122" s="18"/>
      <c r="P122" s="10"/>
      <c r="Q122" s="12"/>
      <c r="R122" s="13"/>
      <c r="S122" s="43"/>
      <c r="T122" s="17"/>
      <c r="U122" s="10"/>
      <c r="V122" s="169"/>
      <c r="W122" s="170"/>
      <c r="X122" s="171"/>
      <c r="Y122" s="10"/>
      <c r="Z122" s="10"/>
    </row>
    <row r="123" spans="1:29" ht="18" hidden="1" customHeight="1">
      <c r="A123" s="270"/>
      <c r="B123" s="28" t="s">
        <v>306</v>
      </c>
      <c r="C123" s="18"/>
      <c r="D123" s="18"/>
      <c r="E123" s="18"/>
      <c r="F123" s="18"/>
      <c r="G123" s="18"/>
      <c r="H123" s="18"/>
      <c r="I123" s="18"/>
      <c r="J123" s="18"/>
      <c r="K123" s="18"/>
      <c r="L123" s="18"/>
      <c r="M123" s="18"/>
      <c r="N123" s="18"/>
      <c r="O123" s="18"/>
      <c r="P123" s="10"/>
      <c r="Q123" s="12"/>
      <c r="R123" s="13"/>
      <c r="S123" s="43"/>
      <c r="T123" s="17"/>
      <c r="U123" s="10"/>
      <c r="V123" s="169"/>
      <c r="W123" s="170"/>
      <c r="X123" s="171"/>
      <c r="Y123" s="10"/>
      <c r="Z123" s="10"/>
    </row>
    <row r="124" spans="1:29" ht="18" hidden="1" customHeight="1">
      <c r="A124" s="270"/>
      <c r="B124" s="28" t="s">
        <v>307</v>
      </c>
      <c r="C124" s="18"/>
      <c r="D124" s="18"/>
      <c r="E124" s="18"/>
      <c r="F124" s="18"/>
      <c r="G124" s="18"/>
      <c r="H124" s="18"/>
      <c r="I124" s="18"/>
      <c r="J124" s="18"/>
      <c r="K124" s="18"/>
      <c r="L124" s="18"/>
      <c r="M124" s="18"/>
      <c r="N124" s="18"/>
      <c r="O124" s="18"/>
      <c r="P124" s="10"/>
      <c r="Q124" s="12"/>
      <c r="R124" s="13"/>
      <c r="S124" s="43"/>
      <c r="T124" s="17"/>
      <c r="U124" s="10"/>
      <c r="V124" s="169"/>
      <c r="W124" s="170"/>
      <c r="X124" s="171"/>
      <c r="Y124" s="10"/>
      <c r="Z124" s="10"/>
    </row>
    <row r="125" spans="1:29" ht="18" hidden="1" customHeight="1">
      <c r="A125" s="270"/>
      <c r="B125" s="28" t="s">
        <v>308</v>
      </c>
      <c r="C125" s="18"/>
      <c r="D125" s="18"/>
      <c r="E125" s="18"/>
      <c r="F125" s="18"/>
      <c r="G125" s="18"/>
      <c r="H125" s="18"/>
      <c r="I125" s="18"/>
      <c r="J125" s="18"/>
      <c r="K125" s="18"/>
      <c r="L125" s="18"/>
      <c r="M125" s="18"/>
      <c r="N125" s="18"/>
      <c r="O125" s="18"/>
      <c r="P125" s="10"/>
      <c r="Q125" s="12"/>
      <c r="R125" s="13"/>
      <c r="S125" s="43"/>
      <c r="T125" s="17"/>
      <c r="U125" s="10"/>
      <c r="V125" s="169"/>
      <c r="W125" s="170"/>
      <c r="X125" s="171"/>
      <c r="Y125" s="10"/>
      <c r="Z125" s="10"/>
    </row>
    <row r="126" spans="1:29" ht="18" hidden="1" customHeight="1">
      <c r="A126" s="270"/>
      <c r="B126" s="28" t="s">
        <v>309</v>
      </c>
      <c r="C126" s="18"/>
      <c r="D126" s="18"/>
      <c r="E126" s="18"/>
      <c r="F126" s="18"/>
      <c r="G126" s="18"/>
      <c r="H126" s="18"/>
      <c r="I126" s="18"/>
      <c r="J126" s="18"/>
      <c r="K126" s="18"/>
      <c r="L126" s="18"/>
      <c r="M126" s="18"/>
      <c r="N126" s="18"/>
      <c r="O126" s="18"/>
      <c r="P126" s="10"/>
      <c r="Q126" s="12"/>
      <c r="R126" s="13"/>
      <c r="S126" s="43"/>
      <c r="T126" s="17"/>
      <c r="U126" s="10"/>
      <c r="V126" s="169"/>
      <c r="W126" s="170"/>
      <c r="X126" s="171"/>
      <c r="Y126" s="10"/>
      <c r="Z126" s="10"/>
    </row>
    <row r="127" spans="1:29" ht="18" hidden="1" customHeight="1">
      <c r="A127" s="270"/>
      <c r="B127" s="28"/>
      <c r="C127" s="29">
        <f>Plan!B200</f>
        <v>0</v>
      </c>
      <c r="D127" s="29"/>
      <c r="E127" s="29"/>
      <c r="F127" s="29"/>
      <c r="G127" s="29"/>
      <c r="H127" s="29"/>
      <c r="I127" s="29"/>
      <c r="J127" s="29"/>
      <c r="K127" s="29"/>
      <c r="L127" s="29"/>
      <c r="M127" s="29"/>
      <c r="N127" s="29"/>
      <c r="O127" s="29"/>
      <c r="P127" s="262"/>
      <c r="Q127" s="262"/>
      <c r="R127" s="262"/>
      <c r="S127" s="262"/>
      <c r="T127" s="262"/>
      <c r="U127" s="262"/>
      <c r="V127" s="262"/>
      <c r="W127" s="262"/>
      <c r="X127" s="262"/>
      <c r="Y127" s="262"/>
      <c r="Z127" s="198"/>
      <c r="AB127" s="48">
        <f>SUM(Q128:Q137)</f>
        <v>0</v>
      </c>
      <c r="AC127" s="48">
        <f>SUM(R128:R137)</f>
        <v>0</v>
      </c>
    </row>
    <row r="128" spans="1:29" ht="14.25" hidden="1" thickTop="1" thickBot="1">
      <c r="A128" s="270"/>
      <c r="B128" s="28" t="s">
        <v>261</v>
      </c>
      <c r="C128" s="10"/>
      <c r="D128" s="10"/>
      <c r="E128" s="10"/>
      <c r="F128" s="10"/>
      <c r="G128" s="10"/>
      <c r="H128" s="10"/>
      <c r="I128" s="10"/>
      <c r="J128" s="10"/>
      <c r="K128" s="10"/>
      <c r="L128" s="10"/>
      <c r="M128" s="10"/>
      <c r="N128" s="10"/>
      <c r="O128" s="10"/>
      <c r="P128" s="11"/>
      <c r="Q128" s="11"/>
      <c r="R128" s="27"/>
      <c r="S128" s="43" t="str">
        <f t="shared" ref="S128:S137" si="54">IF(Q128="","",R128/Q128*100)</f>
        <v/>
      </c>
      <c r="T128" s="11"/>
      <c r="U128" s="11"/>
      <c r="V128" s="11"/>
      <c r="W128" s="27"/>
      <c r="X128" s="43" t="str">
        <f t="shared" ref="X128:X137" si="55">IF(V128="","",W128/V128*100)</f>
        <v/>
      </c>
      <c r="Y128" s="11"/>
      <c r="Z128" s="11"/>
      <c r="AB128" s="49"/>
      <c r="AC128" s="49"/>
    </row>
    <row r="129" spans="1:29" ht="18" hidden="1" customHeight="1">
      <c r="A129" s="270"/>
      <c r="B129" s="28" t="s">
        <v>262</v>
      </c>
      <c r="C129" s="10"/>
      <c r="D129" s="10"/>
      <c r="E129" s="10"/>
      <c r="F129" s="10"/>
      <c r="G129" s="10"/>
      <c r="H129" s="10"/>
      <c r="I129" s="10"/>
      <c r="J129" s="10"/>
      <c r="K129" s="10"/>
      <c r="L129" s="10"/>
      <c r="M129" s="10"/>
      <c r="N129" s="10"/>
      <c r="O129" s="10"/>
      <c r="P129" s="11"/>
      <c r="Q129" s="11"/>
      <c r="R129" s="27"/>
      <c r="S129" s="43" t="str">
        <f t="shared" si="54"/>
        <v/>
      </c>
      <c r="T129" s="11"/>
      <c r="U129" s="11"/>
      <c r="V129" s="11"/>
      <c r="W129" s="27"/>
      <c r="X129" s="43" t="str">
        <f t="shared" si="55"/>
        <v/>
      </c>
      <c r="Y129" s="11"/>
      <c r="Z129" s="11"/>
      <c r="AB129" s="49"/>
      <c r="AC129" s="49"/>
    </row>
    <row r="130" spans="1:29" ht="18" hidden="1" customHeight="1">
      <c r="A130" s="270"/>
      <c r="B130" s="28" t="s">
        <v>263</v>
      </c>
      <c r="C130" s="10"/>
      <c r="D130" s="10"/>
      <c r="E130" s="10"/>
      <c r="F130" s="10"/>
      <c r="G130" s="10"/>
      <c r="H130" s="10"/>
      <c r="I130" s="10"/>
      <c r="J130" s="10"/>
      <c r="K130" s="10"/>
      <c r="L130" s="10"/>
      <c r="M130" s="10"/>
      <c r="N130" s="10"/>
      <c r="O130" s="10"/>
      <c r="P130" s="11"/>
      <c r="Q130" s="11"/>
      <c r="R130" s="27"/>
      <c r="S130" s="43" t="str">
        <f t="shared" si="54"/>
        <v/>
      </c>
      <c r="T130" s="11"/>
      <c r="U130" s="11"/>
      <c r="V130" s="11"/>
      <c r="W130" s="27"/>
      <c r="X130" s="43" t="str">
        <f t="shared" si="55"/>
        <v/>
      </c>
      <c r="Y130" s="11"/>
      <c r="Z130" s="11"/>
      <c r="AB130" s="49"/>
      <c r="AC130" s="49"/>
    </row>
    <row r="131" spans="1:29" ht="18" hidden="1" customHeight="1">
      <c r="A131" s="270"/>
      <c r="B131" s="28" t="s">
        <v>264</v>
      </c>
      <c r="D131" s="10"/>
      <c r="E131" s="10"/>
      <c r="F131" s="10"/>
      <c r="G131" s="10"/>
      <c r="H131" s="10"/>
      <c r="I131" s="10"/>
      <c r="J131" s="10"/>
      <c r="K131" s="10"/>
      <c r="L131" s="10"/>
      <c r="M131" s="10"/>
      <c r="N131" s="10"/>
      <c r="O131" s="10"/>
      <c r="P131" s="11"/>
      <c r="Q131" s="11"/>
      <c r="R131" s="27"/>
      <c r="S131" s="43" t="str">
        <f t="shared" si="54"/>
        <v/>
      </c>
      <c r="T131" s="11"/>
      <c r="U131" s="11"/>
      <c r="V131" s="11"/>
      <c r="W131" s="27"/>
      <c r="X131" s="43" t="str">
        <f t="shared" si="55"/>
        <v/>
      </c>
      <c r="Y131" s="11"/>
      <c r="Z131" s="11"/>
      <c r="AB131" s="49"/>
      <c r="AC131" s="49"/>
    </row>
    <row r="132" spans="1:29" ht="18" hidden="1" customHeight="1">
      <c r="A132" s="270"/>
      <c r="B132" s="28" t="s">
        <v>265</v>
      </c>
      <c r="C132" s="30"/>
      <c r="D132" s="30"/>
      <c r="E132" s="30"/>
      <c r="F132" s="30"/>
      <c r="G132" s="30"/>
      <c r="H132" s="30"/>
      <c r="I132" s="30"/>
      <c r="J132" s="30"/>
      <c r="K132" s="30"/>
      <c r="L132" s="30"/>
      <c r="M132" s="30"/>
      <c r="N132" s="30"/>
      <c r="O132" s="30"/>
      <c r="P132" s="11"/>
      <c r="Q132" s="11"/>
      <c r="R132" s="27"/>
      <c r="S132" s="43" t="str">
        <f t="shared" si="54"/>
        <v/>
      </c>
      <c r="T132" s="11"/>
      <c r="U132" s="11"/>
      <c r="V132" s="11"/>
      <c r="W132" s="27"/>
      <c r="X132" s="43" t="str">
        <f t="shared" si="55"/>
        <v/>
      </c>
      <c r="Y132" s="11"/>
      <c r="Z132" s="11"/>
      <c r="AB132" s="49"/>
      <c r="AC132" s="49"/>
    </row>
    <row r="133" spans="1:29" ht="18" hidden="1" customHeight="1">
      <c r="A133" s="270"/>
      <c r="B133" s="28" t="s">
        <v>266</v>
      </c>
      <c r="C133" s="30"/>
      <c r="D133" s="30"/>
      <c r="E133" s="30"/>
      <c r="F133" s="30"/>
      <c r="G133" s="30"/>
      <c r="H133" s="30"/>
      <c r="I133" s="30"/>
      <c r="J133" s="30"/>
      <c r="K133" s="30"/>
      <c r="L133" s="30"/>
      <c r="M133" s="30"/>
      <c r="N133" s="30"/>
      <c r="O133" s="30"/>
      <c r="P133" s="11"/>
      <c r="Q133" s="11"/>
      <c r="R133" s="27"/>
      <c r="S133" s="43" t="str">
        <f t="shared" si="54"/>
        <v/>
      </c>
      <c r="T133" s="11"/>
      <c r="U133" s="11"/>
      <c r="V133" s="11"/>
      <c r="W133" s="27"/>
      <c r="X133" s="43" t="str">
        <f t="shared" si="55"/>
        <v/>
      </c>
      <c r="Y133" s="11"/>
      <c r="Z133" s="11"/>
      <c r="AB133" s="49"/>
      <c r="AC133" s="49"/>
    </row>
    <row r="134" spans="1:29" ht="18" hidden="1" customHeight="1">
      <c r="A134" s="270"/>
      <c r="B134" s="28" t="s">
        <v>267</v>
      </c>
      <c r="C134" s="30"/>
      <c r="D134" s="30"/>
      <c r="E134" s="30"/>
      <c r="F134" s="30"/>
      <c r="G134" s="30"/>
      <c r="H134" s="30"/>
      <c r="I134" s="30"/>
      <c r="J134" s="30"/>
      <c r="K134" s="30"/>
      <c r="L134" s="30"/>
      <c r="M134" s="30"/>
      <c r="N134" s="30"/>
      <c r="O134" s="30"/>
      <c r="P134" s="11"/>
      <c r="Q134" s="11"/>
      <c r="R134" s="27"/>
      <c r="S134" s="43" t="str">
        <f t="shared" si="54"/>
        <v/>
      </c>
      <c r="T134" s="11"/>
      <c r="U134" s="11"/>
      <c r="V134" s="11"/>
      <c r="W134" s="27"/>
      <c r="X134" s="43" t="str">
        <f t="shared" si="55"/>
        <v/>
      </c>
      <c r="Y134" s="11"/>
      <c r="Z134" s="11"/>
      <c r="AB134" s="49"/>
      <c r="AC134" s="49"/>
    </row>
    <row r="135" spans="1:29" ht="18" hidden="1" customHeight="1">
      <c r="A135" s="270"/>
      <c r="B135" s="28" t="s">
        <v>268</v>
      </c>
      <c r="C135" s="30"/>
      <c r="D135" s="30"/>
      <c r="E135" s="30"/>
      <c r="F135" s="30"/>
      <c r="G135" s="30"/>
      <c r="H135" s="30"/>
      <c r="I135" s="30"/>
      <c r="J135" s="30"/>
      <c r="K135" s="30"/>
      <c r="L135" s="30"/>
      <c r="M135" s="30"/>
      <c r="N135" s="30"/>
      <c r="O135" s="30"/>
      <c r="P135" s="11"/>
      <c r="Q135" s="11"/>
      <c r="R135" s="27"/>
      <c r="S135" s="43" t="str">
        <f t="shared" si="54"/>
        <v/>
      </c>
      <c r="T135" s="11"/>
      <c r="U135" s="11"/>
      <c r="V135" s="11"/>
      <c r="W135" s="27"/>
      <c r="X135" s="43" t="str">
        <f t="shared" si="55"/>
        <v/>
      </c>
      <c r="Y135" s="11"/>
      <c r="Z135" s="11"/>
      <c r="AB135" s="49"/>
      <c r="AC135" s="49"/>
    </row>
    <row r="136" spans="1:29" ht="18" hidden="1" customHeight="1">
      <c r="A136" s="270"/>
      <c r="B136" s="28" t="s">
        <v>269</v>
      </c>
      <c r="C136" s="30"/>
      <c r="D136" s="30"/>
      <c r="E136" s="30"/>
      <c r="F136" s="30"/>
      <c r="G136" s="30"/>
      <c r="H136" s="30"/>
      <c r="I136" s="30"/>
      <c r="J136" s="30"/>
      <c r="K136" s="30"/>
      <c r="L136" s="30"/>
      <c r="M136" s="30"/>
      <c r="N136" s="30"/>
      <c r="O136" s="30"/>
      <c r="P136" s="11"/>
      <c r="Q136" s="11"/>
      <c r="R136" s="27"/>
      <c r="S136" s="43" t="str">
        <f t="shared" si="54"/>
        <v/>
      </c>
      <c r="T136" s="11"/>
      <c r="U136" s="11"/>
      <c r="V136" s="11"/>
      <c r="W136" s="27"/>
      <c r="X136" s="43" t="str">
        <f t="shared" si="55"/>
        <v/>
      </c>
      <c r="Y136" s="11"/>
      <c r="Z136" s="11"/>
      <c r="AB136" s="49"/>
      <c r="AC136" s="49"/>
    </row>
    <row r="137" spans="1:29" ht="18" hidden="1" customHeight="1">
      <c r="A137" s="270"/>
      <c r="B137" s="28" t="s">
        <v>270</v>
      </c>
      <c r="C137" s="10"/>
      <c r="D137" s="10"/>
      <c r="E137" s="10"/>
      <c r="F137" s="10"/>
      <c r="G137" s="10"/>
      <c r="H137" s="10"/>
      <c r="I137" s="10"/>
      <c r="J137" s="10"/>
      <c r="K137" s="10"/>
      <c r="L137" s="10"/>
      <c r="M137" s="10"/>
      <c r="N137" s="10"/>
      <c r="O137" s="10"/>
      <c r="P137" s="10"/>
      <c r="Q137" s="12"/>
      <c r="R137" s="13"/>
      <c r="S137" s="43" t="str">
        <f t="shared" si="54"/>
        <v/>
      </c>
      <c r="T137" s="17"/>
      <c r="U137" s="10"/>
      <c r="V137" s="15"/>
      <c r="W137" s="16"/>
      <c r="X137" s="43" t="str">
        <f t="shared" si="55"/>
        <v/>
      </c>
      <c r="Y137" s="10"/>
      <c r="Z137" s="10"/>
    </row>
    <row r="138" spans="1:29" ht="27" thickTop="1" thickBot="1">
      <c r="A138" s="265" t="str">
        <f>Plan!B20</f>
        <v>Stratejik Amaç 3. Hizmetlerimizin Kalitesini Yükseltmek</v>
      </c>
      <c r="B138" s="32"/>
      <c r="C138" s="33" t="str">
        <f>Plan!B21</f>
        <v>Hedef 3.1. Üyelerimizin komite ve sektörel bazda, nitelikli biçimde, bir araya gelmeleri sağlanacaktır.</v>
      </c>
      <c r="D138" s="33"/>
      <c r="E138" s="33"/>
      <c r="F138" s="33"/>
      <c r="G138" s="33"/>
      <c r="H138" s="33"/>
      <c r="I138" s="33"/>
      <c r="J138" s="33"/>
      <c r="K138" s="33"/>
      <c r="L138" s="33"/>
      <c r="M138" s="33"/>
      <c r="N138" s="33"/>
      <c r="O138" s="33"/>
      <c r="P138" s="260"/>
      <c r="Q138" s="260"/>
      <c r="R138" s="260"/>
      <c r="S138" s="260"/>
      <c r="T138" s="260"/>
      <c r="U138" s="260"/>
      <c r="V138" s="260"/>
      <c r="W138" s="260"/>
      <c r="X138" s="260"/>
      <c r="Y138" s="260"/>
      <c r="Z138" s="196"/>
      <c r="AB138" s="189">
        <f>SUM(Q139:Q143)</f>
        <v>2000</v>
      </c>
      <c r="AC138" s="189">
        <f>SUM(R139:R143)</f>
        <v>0</v>
      </c>
    </row>
    <row r="139" spans="1:29" ht="27" thickTop="1" thickBot="1">
      <c r="A139" s="266"/>
      <c r="B139" s="32" t="s">
        <v>137</v>
      </c>
      <c r="C139" s="34" t="s">
        <v>817</v>
      </c>
      <c r="D139" s="34"/>
      <c r="E139" s="184"/>
      <c r="F139" s="184"/>
      <c r="G139" s="184"/>
      <c r="H139" s="34"/>
      <c r="I139" s="34"/>
      <c r="J139" s="34"/>
      <c r="K139" s="34"/>
      <c r="L139" s="34"/>
      <c r="M139" s="34"/>
      <c r="N139" s="34"/>
      <c r="O139" s="34"/>
      <c r="P139" s="11" t="s">
        <v>502</v>
      </c>
      <c r="Q139" s="11">
        <v>500</v>
      </c>
      <c r="R139" s="27"/>
      <c r="S139" s="43">
        <f t="shared" ref="S139:S142" si="56">IF(Q139="","",R139/Q139*100)</f>
        <v>0</v>
      </c>
      <c r="T139" s="11" t="s">
        <v>563</v>
      </c>
      <c r="U139" s="11" t="s">
        <v>735</v>
      </c>
      <c r="V139" s="172">
        <v>1</v>
      </c>
      <c r="W139" s="173"/>
      <c r="X139" s="171">
        <f t="shared" ref="X139:X142" si="57">IF(V139="","",W139/V139*100)</f>
        <v>0</v>
      </c>
      <c r="Y139" s="11"/>
      <c r="Z139" s="10" t="s">
        <v>580</v>
      </c>
      <c r="AA139" s="23"/>
      <c r="AB139" s="49"/>
      <c r="AC139" s="49"/>
    </row>
    <row r="140" spans="1:29" ht="27.75" customHeight="1" thickTop="1" thickBot="1">
      <c r="A140" s="266"/>
      <c r="B140" s="32" t="s">
        <v>138</v>
      </c>
      <c r="C140" s="34" t="s">
        <v>818</v>
      </c>
      <c r="D140" s="34"/>
      <c r="E140" s="184"/>
      <c r="F140" s="184"/>
      <c r="G140" s="184"/>
      <c r="H140" s="221"/>
      <c r="I140" s="221"/>
      <c r="J140" s="34"/>
      <c r="K140" s="34"/>
      <c r="L140" s="34"/>
      <c r="M140" s="34"/>
      <c r="N140" s="34"/>
      <c r="O140" s="34"/>
      <c r="P140" s="11" t="s">
        <v>502</v>
      </c>
      <c r="Q140" s="12">
        <v>500</v>
      </c>
      <c r="R140" s="13"/>
      <c r="S140" s="43">
        <f t="shared" si="56"/>
        <v>0</v>
      </c>
      <c r="T140" s="11" t="s">
        <v>563</v>
      </c>
      <c r="U140" s="11" t="s">
        <v>525</v>
      </c>
      <c r="V140" s="172">
        <v>1</v>
      </c>
      <c r="W140" s="173"/>
      <c r="X140" s="171">
        <f t="shared" si="57"/>
        <v>0</v>
      </c>
      <c r="Y140" s="11"/>
      <c r="Z140" s="10" t="s">
        <v>580</v>
      </c>
      <c r="AA140" s="23"/>
      <c r="AB140" s="49"/>
      <c r="AC140" s="49"/>
    </row>
    <row r="141" spans="1:29" ht="27" thickTop="1" thickBot="1">
      <c r="A141" s="266"/>
      <c r="B141" s="32" t="s">
        <v>139</v>
      </c>
      <c r="C141" s="34" t="s">
        <v>819</v>
      </c>
      <c r="D141" s="184"/>
      <c r="E141" s="184"/>
      <c r="F141" s="184"/>
      <c r="G141" s="221"/>
      <c r="H141" s="221"/>
      <c r="I141" s="221"/>
      <c r="J141" s="221"/>
      <c r="K141" s="221"/>
      <c r="L141" s="221"/>
      <c r="M141" s="34"/>
      <c r="N141" s="34"/>
      <c r="O141" s="34"/>
      <c r="P141" s="11" t="s">
        <v>502</v>
      </c>
      <c r="Q141" s="11">
        <v>500</v>
      </c>
      <c r="R141" s="27"/>
      <c r="S141" s="43">
        <f t="shared" si="56"/>
        <v>0</v>
      </c>
      <c r="T141" s="11" t="s">
        <v>563</v>
      </c>
      <c r="U141" s="11" t="s">
        <v>525</v>
      </c>
      <c r="V141" s="172">
        <v>1</v>
      </c>
      <c r="W141" s="173"/>
      <c r="X141" s="171">
        <f t="shared" si="57"/>
        <v>0</v>
      </c>
      <c r="Y141" s="11"/>
      <c r="Z141" s="10" t="s">
        <v>580</v>
      </c>
      <c r="AA141" s="23"/>
      <c r="AB141" s="49"/>
      <c r="AC141" s="49"/>
    </row>
    <row r="142" spans="1:29" ht="27" thickTop="1" thickBot="1">
      <c r="A142" s="266"/>
      <c r="B142" s="32" t="s">
        <v>140</v>
      </c>
      <c r="C142" s="34" t="s">
        <v>820</v>
      </c>
      <c r="D142" s="221"/>
      <c r="E142" s="184"/>
      <c r="F142" s="184"/>
      <c r="G142" s="184"/>
      <c r="H142" s="221"/>
      <c r="I142" s="7"/>
      <c r="J142" s="1"/>
      <c r="K142" s="221"/>
      <c r="L142" s="221"/>
      <c r="M142" s="34"/>
      <c r="N142" s="34"/>
      <c r="O142" s="34"/>
      <c r="P142" s="11" t="s">
        <v>502</v>
      </c>
      <c r="Q142" s="11">
        <v>500</v>
      </c>
      <c r="R142" s="27"/>
      <c r="S142" s="43">
        <f t="shared" si="56"/>
        <v>0</v>
      </c>
      <c r="T142" s="11" t="s">
        <v>563</v>
      </c>
      <c r="U142" s="11" t="s">
        <v>525</v>
      </c>
      <c r="V142" s="172">
        <v>1</v>
      </c>
      <c r="W142" s="173"/>
      <c r="X142" s="171">
        <f t="shared" si="57"/>
        <v>0</v>
      </c>
      <c r="Y142" s="11"/>
      <c r="Z142" s="10" t="s">
        <v>580</v>
      </c>
      <c r="AA142" s="23"/>
      <c r="AB142" s="49"/>
      <c r="AC142" s="49"/>
    </row>
    <row r="143" spans="1:29" ht="18" customHeight="1" thickTop="1" thickBot="1">
      <c r="A143" s="266"/>
      <c r="B143" s="32"/>
      <c r="C143" s="10"/>
      <c r="D143" s="10"/>
      <c r="E143" s="10"/>
      <c r="F143" s="10"/>
      <c r="G143" s="10"/>
      <c r="H143" s="10"/>
      <c r="I143" s="10"/>
      <c r="J143" s="10"/>
      <c r="K143" s="10"/>
      <c r="L143" s="10"/>
      <c r="M143" s="10"/>
      <c r="N143" s="10"/>
      <c r="O143" s="10"/>
      <c r="P143" s="10"/>
      <c r="Q143" s="12"/>
      <c r="R143" s="13"/>
      <c r="S143" s="43" t="str">
        <f t="shared" ref="S143" si="58">IF(Q143="","",R143/Q143*100)</f>
        <v/>
      </c>
      <c r="T143" s="17"/>
      <c r="U143" s="10"/>
      <c r="V143" s="169"/>
      <c r="W143" s="170"/>
      <c r="X143" s="171" t="str">
        <f t="shared" ref="X143" si="59">IF(V143="","",W143/V143*100)</f>
        <v/>
      </c>
      <c r="Y143" s="10"/>
      <c r="Z143" s="10"/>
    </row>
    <row r="144" spans="1:29" ht="14.25" thickTop="1" thickBot="1">
      <c r="A144" s="266"/>
      <c r="B144" s="35"/>
      <c r="C144" s="33" t="str">
        <f>Plan!B22</f>
        <v>Hedef 3.2. Üyelerimize, ihtiyaçları doğrultusunda, bilgi ve danışmanlık desteği verilecektir.</v>
      </c>
      <c r="D144" s="33"/>
      <c r="E144" s="33"/>
      <c r="F144" s="33"/>
      <c r="G144" s="33"/>
      <c r="H144" s="33"/>
      <c r="I144" s="33"/>
      <c r="J144" s="33"/>
      <c r="K144" s="33"/>
      <c r="L144" s="33"/>
      <c r="M144" s="33"/>
      <c r="N144" s="33"/>
      <c r="O144" s="33"/>
      <c r="P144" s="260"/>
      <c r="Q144" s="260"/>
      <c r="R144" s="260"/>
      <c r="S144" s="260"/>
      <c r="T144" s="260"/>
      <c r="U144" s="260"/>
      <c r="V144" s="260"/>
      <c r="W144" s="260"/>
      <c r="X144" s="260"/>
      <c r="Y144" s="260"/>
      <c r="Z144" s="196"/>
      <c r="AB144" s="189">
        <f>SUM(Q145:Q149)</f>
        <v>1500</v>
      </c>
      <c r="AC144" s="189">
        <f>SUM(R145:R149)</f>
        <v>0</v>
      </c>
    </row>
    <row r="145" spans="1:29" ht="27" thickTop="1" thickBot="1">
      <c r="A145" s="266"/>
      <c r="B145" s="35" t="s">
        <v>81</v>
      </c>
      <c r="C145" s="10" t="s">
        <v>777</v>
      </c>
      <c r="D145" s="10"/>
      <c r="E145" s="10"/>
      <c r="F145" s="10"/>
      <c r="G145" s="10"/>
      <c r="H145" s="10"/>
      <c r="I145" s="184"/>
      <c r="J145" s="184"/>
      <c r="K145" s="184"/>
      <c r="L145" s="184"/>
      <c r="M145" s="184"/>
      <c r="N145" s="184"/>
      <c r="O145" s="184"/>
      <c r="P145" s="10" t="s">
        <v>415</v>
      </c>
      <c r="Q145" s="12"/>
      <c r="R145" s="13"/>
      <c r="S145" s="43" t="str">
        <f t="shared" ref="S145:S148" si="60">IF(Q145="","",R145/Q145*100)</f>
        <v/>
      </c>
      <c r="T145" s="17"/>
      <c r="U145" s="10" t="s">
        <v>523</v>
      </c>
      <c r="V145" s="169">
        <v>1</v>
      </c>
      <c r="W145" s="170"/>
      <c r="X145" s="171">
        <f t="shared" ref="X145:X148" si="61">IF(V145="","",W145/V145*100)</f>
        <v>0</v>
      </c>
      <c r="Y145" s="10"/>
      <c r="Z145" s="11" t="s">
        <v>582</v>
      </c>
    </row>
    <row r="146" spans="1:29" ht="25.5" customHeight="1" thickTop="1" thickBot="1">
      <c r="A146" s="266"/>
      <c r="B146" s="35" t="s">
        <v>82</v>
      </c>
      <c r="C146" s="10" t="s">
        <v>821</v>
      </c>
      <c r="D146" s="10"/>
      <c r="E146" s="10"/>
      <c r="F146" s="184"/>
      <c r="G146" s="10"/>
      <c r="H146" s="10"/>
      <c r="I146" s="184"/>
      <c r="J146" s="10"/>
      <c r="K146" s="10"/>
      <c r="L146" s="184"/>
      <c r="M146" s="10"/>
      <c r="N146" s="10"/>
      <c r="O146" s="10"/>
      <c r="P146" s="10" t="s">
        <v>415</v>
      </c>
      <c r="Q146" s="12">
        <v>1500</v>
      </c>
      <c r="R146" s="13"/>
      <c r="S146" s="43">
        <f t="shared" si="60"/>
        <v>0</v>
      </c>
      <c r="T146" s="17" t="s">
        <v>555</v>
      </c>
      <c r="U146" s="10" t="s">
        <v>822</v>
      </c>
      <c r="V146" s="169">
        <v>2</v>
      </c>
      <c r="W146" s="170"/>
      <c r="X146" s="171">
        <f t="shared" si="61"/>
        <v>0</v>
      </c>
      <c r="Y146" s="10"/>
      <c r="Z146" s="11" t="s">
        <v>582</v>
      </c>
    </row>
    <row r="147" spans="1:29" ht="18" customHeight="1" thickTop="1" thickBot="1">
      <c r="A147" s="266"/>
      <c r="B147" s="35" t="s">
        <v>83</v>
      </c>
      <c r="C147" s="18" t="s">
        <v>654</v>
      </c>
      <c r="D147" s="18"/>
      <c r="E147" s="184"/>
      <c r="F147" s="184"/>
      <c r="G147" s="18"/>
      <c r="H147" s="18"/>
      <c r="I147" s="18"/>
      <c r="J147" s="18"/>
      <c r="K147" s="18"/>
      <c r="L147" s="18"/>
      <c r="M147" s="18"/>
      <c r="N147" s="18"/>
      <c r="O147" s="18"/>
      <c r="P147" s="10" t="s">
        <v>415</v>
      </c>
      <c r="Q147" s="12"/>
      <c r="R147" s="13"/>
      <c r="S147" s="43"/>
      <c r="T147" s="17"/>
      <c r="U147" s="10" t="s">
        <v>677</v>
      </c>
      <c r="V147" s="169">
        <v>1</v>
      </c>
      <c r="W147" s="170"/>
      <c r="X147" s="171">
        <f t="shared" si="61"/>
        <v>0</v>
      </c>
      <c r="Y147" s="10"/>
      <c r="Z147" s="11" t="s">
        <v>582</v>
      </c>
    </row>
    <row r="148" spans="1:29" ht="16.5" thickTop="1" thickBot="1">
      <c r="A148" s="266"/>
      <c r="B148" s="35" t="s">
        <v>84</v>
      </c>
      <c r="C148" s="18" t="s">
        <v>727</v>
      </c>
      <c r="D148" s="18"/>
      <c r="E148" s="18"/>
      <c r="F148" s="184"/>
      <c r="G148" s="18"/>
      <c r="H148" s="18"/>
      <c r="I148" s="184"/>
      <c r="J148" s="18"/>
      <c r="K148" s="18"/>
      <c r="L148" s="184"/>
      <c r="M148" s="18"/>
      <c r="N148" s="18"/>
      <c r="O148" s="184"/>
      <c r="P148" s="10" t="s">
        <v>415</v>
      </c>
      <c r="Q148" s="36"/>
      <c r="R148" s="13"/>
      <c r="S148" s="43" t="str">
        <f t="shared" si="60"/>
        <v/>
      </c>
      <c r="T148" s="17"/>
      <c r="U148" s="10" t="s">
        <v>823</v>
      </c>
      <c r="V148" s="169">
        <v>4</v>
      </c>
      <c r="W148" s="170"/>
      <c r="X148" s="171">
        <f t="shared" si="61"/>
        <v>0</v>
      </c>
      <c r="Y148" s="10"/>
      <c r="Z148" s="11" t="s">
        <v>582</v>
      </c>
    </row>
    <row r="149" spans="1:29" ht="18" customHeight="1" thickTop="1" thickBot="1">
      <c r="A149" s="266"/>
      <c r="B149" s="35"/>
      <c r="C149" s="18"/>
      <c r="D149" s="18"/>
      <c r="E149" s="18"/>
      <c r="F149" s="18"/>
      <c r="G149" s="18"/>
      <c r="H149" s="18"/>
      <c r="I149" s="18"/>
      <c r="J149" s="18"/>
      <c r="K149" s="18"/>
      <c r="L149" s="18"/>
      <c r="M149" s="18"/>
      <c r="N149" s="18"/>
      <c r="O149" s="18"/>
      <c r="P149" s="10"/>
      <c r="Q149" s="12"/>
      <c r="R149" s="13"/>
      <c r="S149" s="43" t="str">
        <f t="shared" ref="S149" si="62">IF(Q149="","",R149/Q149*100)</f>
        <v/>
      </c>
      <c r="T149" s="17"/>
      <c r="U149" s="10"/>
      <c r="V149" s="169"/>
      <c r="W149" s="170"/>
      <c r="X149" s="171" t="str">
        <f t="shared" ref="X149" si="63">IF(V149="","",W149/V149*100)</f>
        <v/>
      </c>
      <c r="Y149" s="10"/>
      <c r="Z149" s="10"/>
    </row>
    <row r="150" spans="1:29" ht="18" customHeight="1" thickTop="1" thickBot="1">
      <c r="A150" s="266"/>
      <c r="B150" s="35"/>
      <c r="C150" s="33" t="str">
        <f>Plan!B23</f>
        <v>Hedef 3.3. Üyelerimize iş geliştirme desteği sağlanacaktır.</v>
      </c>
      <c r="D150" s="33"/>
      <c r="E150" s="33"/>
      <c r="F150" s="33"/>
      <c r="G150" s="33"/>
      <c r="H150" s="33"/>
      <c r="I150" s="33"/>
      <c r="J150" s="33"/>
      <c r="K150" s="33"/>
      <c r="L150" s="33"/>
      <c r="M150" s="33"/>
      <c r="N150" s="33"/>
      <c r="O150" s="33"/>
      <c r="P150" s="260"/>
      <c r="Q150" s="260"/>
      <c r="R150" s="260"/>
      <c r="S150" s="260"/>
      <c r="T150" s="260"/>
      <c r="U150" s="260"/>
      <c r="V150" s="260"/>
      <c r="W150" s="260"/>
      <c r="X150" s="260"/>
      <c r="Y150" s="260"/>
      <c r="Z150" s="196"/>
      <c r="AB150" s="189">
        <f>SUM(Q151:Q154)</f>
        <v>12500</v>
      </c>
      <c r="AC150" s="189">
        <f>SUM(R151:R154)</f>
        <v>0</v>
      </c>
    </row>
    <row r="151" spans="1:29" ht="27" thickTop="1" thickBot="1">
      <c r="A151" s="266"/>
      <c r="B151" s="35" t="s">
        <v>91</v>
      </c>
      <c r="C151" s="25" t="s">
        <v>706</v>
      </c>
      <c r="D151" s="34"/>
      <c r="E151" s="184"/>
      <c r="F151" s="184"/>
      <c r="G151" s="184"/>
      <c r="H151" s="184"/>
      <c r="I151" s="184"/>
      <c r="J151" s="184"/>
      <c r="K151" s="184"/>
      <c r="L151" s="184"/>
      <c r="M151" s="25"/>
      <c r="N151" s="25"/>
      <c r="O151" s="25"/>
      <c r="P151" s="10" t="s">
        <v>517</v>
      </c>
      <c r="Q151" s="12">
        <v>2000</v>
      </c>
      <c r="R151" s="13"/>
      <c r="S151" s="43">
        <f t="shared" ref="S151:S153" si="64">IF(Q151="","",R151/Q151*100)</f>
        <v>0</v>
      </c>
      <c r="T151" s="17" t="s">
        <v>564</v>
      </c>
      <c r="U151" s="10" t="s">
        <v>538</v>
      </c>
      <c r="V151" s="169">
        <v>5</v>
      </c>
      <c r="W151" s="170"/>
      <c r="X151" s="171">
        <f t="shared" ref="X151:X153" si="65">IF(V151="","",W151/V151*100)</f>
        <v>0</v>
      </c>
      <c r="Y151" s="10"/>
      <c r="Z151" s="11" t="s">
        <v>582</v>
      </c>
    </row>
    <row r="152" spans="1:29" ht="27" thickTop="1" thickBot="1">
      <c r="A152" s="266"/>
      <c r="B152" s="35" t="s">
        <v>92</v>
      </c>
      <c r="C152" s="25" t="s">
        <v>646</v>
      </c>
      <c r="D152" s="25"/>
      <c r="E152" s="25"/>
      <c r="F152" s="25"/>
      <c r="G152" s="184"/>
      <c r="H152" s="25"/>
      <c r="I152" s="25"/>
      <c r="J152" s="25"/>
      <c r="K152" s="25"/>
      <c r="L152" s="25"/>
      <c r="M152" s="25"/>
      <c r="N152" s="25"/>
      <c r="O152" s="25"/>
      <c r="P152" s="11" t="s">
        <v>502</v>
      </c>
      <c r="Q152" s="12">
        <v>500</v>
      </c>
      <c r="R152" s="13"/>
      <c r="S152" s="43">
        <f t="shared" si="64"/>
        <v>0</v>
      </c>
      <c r="T152" s="17" t="s">
        <v>555</v>
      </c>
      <c r="U152" s="10" t="s">
        <v>709</v>
      </c>
      <c r="V152" s="169">
        <v>1</v>
      </c>
      <c r="W152" s="170"/>
      <c r="X152" s="171">
        <f t="shared" si="65"/>
        <v>0</v>
      </c>
      <c r="Y152" s="10"/>
      <c r="Z152" s="11" t="s">
        <v>582</v>
      </c>
    </row>
    <row r="153" spans="1:29" ht="44.25" customHeight="1" thickTop="1" thickBot="1">
      <c r="A153" s="266"/>
      <c r="B153" s="35" t="s">
        <v>93</v>
      </c>
      <c r="C153" s="234" t="s">
        <v>824</v>
      </c>
      <c r="D153" s="25"/>
      <c r="E153" s="25"/>
      <c r="F153" s="25"/>
      <c r="G153" s="25"/>
      <c r="H153" s="25"/>
      <c r="I153" s="25"/>
      <c r="J153" s="25"/>
      <c r="K153" s="184"/>
      <c r="L153" s="25"/>
      <c r="M153" s="25"/>
      <c r="N153" s="25"/>
      <c r="O153" s="25"/>
      <c r="P153" s="11" t="s">
        <v>502</v>
      </c>
      <c r="Q153" s="12">
        <v>10000</v>
      </c>
      <c r="R153" s="13"/>
      <c r="S153" s="43">
        <f t="shared" si="64"/>
        <v>0</v>
      </c>
      <c r="T153" s="17" t="s">
        <v>712</v>
      </c>
      <c r="U153" s="10" t="s">
        <v>825</v>
      </c>
      <c r="V153" s="169">
        <v>15</v>
      </c>
      <c r="W153" s="170"/>
      <c r="X153" s="171">
        <f t="shared" si="65"/>
        <v>0</v>
      </c>
      <c r="Y153" s="10"/>
      <c r="Z153" s="11" t="s">
        <v>582</v>
      </c>
    </row>
    <row r="154" spans="1:29" ht="18" customHeight="1" thickTop="1" thickBot="1">
      <c r="A154" s="266"/>
      <c r="B154" s="35"/>
      <c r="C154" s="18"/>
      <c r="D154" s="18"/>
      <c r="E154" s="18"/>
      <c r="F154" s="18"/>
      <c r="G154" s="18"/>
      <c r="H154" s="18"/>
      <c r="I154" s="18"/>
      <c r="J154" s="18"/>
      <c r="K154" s="18"/>
      <c r="L154" s="18"/>
      <c r="M154" s="18"/>
      <c r="N154" s="18"/>
      <c r="O154" s="18"/>
      <c r="P154" s="10"/>
      <c r="Q154" s="12"/>
      <c r="R154" s="13"/>
      <c r="S154" s="43" t="str">
        <f t="shared" ref="S154" si="66">IF(Q154="","",R154/Q154*100)</f>
        <v/>
      </c>
      <c r="T154" s="17"/>
      <c r="U154" s="10"/>
      <c r="V154" s="169"/>
      <c r="W154" s="170"/>
      <c r="X154" s="171" t="str">
        <f t="shared" ref="X154" si="67">IF(V154="","",W154/V154*100)</f>
        <v/>
      </c>
      <c r="Y154" s="10"/>
      <c r="Z154" s="10"/>
    </row>
    <row r="155" spans="1:29" ht="14.25" thickTop="1" thickBot="1">
      <c r="A155" s="266"/>
      <c r="B155" s="35"/>
      <c r="C155" s="33" t="str">
        <f>Plan!B24</f>
        <v>Hedef 3.4. Üyelerimize, ihtiyaçları doğrultusunda, eğitimler verilecektir.</v>
      </c>
      <c r="D155" s="33"/>
      <c r="E155" s="33"/>
      <c r="F155" s="33"/>
      <c r="G155" s="33"/>
      <c r="H155" s="33"/>
      <c r="I155" s="33"/>
      <c r="J155" s="33"/>
      <c r="K155" s="33"/>
      <c r="L155" s="33"/>
      <c r="M155" s="33"/>
      <c r="N155" s="33"/>
      <c r="O155" s="33"/>
      <c r="P155" s="260"/>
      <c r="Q155" s="260"/>
      <c r="R155" s="260"/>
      <c r="S155" s="260"/>
      <c r="T155" s="260"/>
      <c r="U155" s="260"/>
      <c r="V155" s="260"/>
      <c r="W155" s="260"/>
      <c r="X155" s="260"/>
      <c r="Y155" s="260"/>
      <c r="Z155" s="196"/>
      <c r="AB155" s="189">
        <f>SUM(Q156:Q163)</f>
        <v>7000</v>
      </c>
      <c r="AC155" s="189">
        <f>SUM(R156:R163)</f>
        <v>0</v>
      </c>
    </row>
    <row r="156" spans="1:29" ht="27" thickTop="1" thickBot="1">
      <c r="A156" s="266"/>
      <c r="B156" s="35" t="s">
        <v>101</v>
      </c>
      <c r="C156" s="18" t="s">
        <v>826</v>
      </c>
      <c r="D156" s="184"/>
      <c r="E156" s="11"/>
      <c r="F156" s="221"/>
      <c r="G156" s="221"/>
      <c r="H156" s="18"/>
      <c r="I156" s="18"/>
      <c r="J156" s="18"/>
      <c r="K156" s="18"/>
      <c r="L156" s="18"/>
      <c r="M156" s="18"/>
      <c r="N156" s="18"/>
      <c r="O156" s="18"/>
      <c r="P156" s="10" t="s">
        <v>415</v>
      </c>
      <c r="Q156" s="12">
        <v>1000</v>
      </c>
      <c r="R156" s="13"/>
      <c r="S156" s="43">
        <f t="shared" ref="S156:S159" si="68">IF(Q156="","",R156/Q156*100)</f>
        <v>0</v>
      </c>
      <c r="T156" s="17" t="s">
        <v>554</v>
      </c>
      <c r="U156" s="10" t="s">
        <v>648</v>
      </c>
      <c r="V156" s="169">
        <v>25</v>
      </c>
      <c r="W156" s="170"/>
      <c r="X156" s="171">
        <f t="shared" ref="X156:X159" si="69">IF(V156="","",W156/V156*100)</f>
        <v>0</v>
      </c>
      <c r="Y156" s="10"/>
      <c r="Z156" s="11" t="s">
        <v>582</v>
      </c>
    </row>
    <row r="157" spans="1:29" ht="26.25" customHeight="1" thickTop="1" thickBot="1">
      <c r="A157" s="266"/>
      <c r="B157" s="35" t="s">
        <v>102</v>
      </c>
      <c r="C157" s="10" t="s">
        <v>647</v>
      </c>
      <c r="D157" s="184"/>
      <c r="E157" s="221"/>
      <c r="F157" s="11"/>
      <c r="G157" s="221"/>
      <c r="H157" s="18"/>
      <c r="I157" s="18"/>
      <c r="J157" s="18"/>
      <c r="K157" s="18"/>
      <c r="L157" s="18"/>
      <c r="M157" s="18"/>
      <c r="N157" s="18"/>
      <c r="O157" s="18"/>
      <c r="P157" s="10" t="s">
        <v>415</v>
      </c>
      <c r="Q157" s="12">
        <v>1000</v>
      </c>
      <c r="R157" s="13"/>
      <c r="S157" s="43">
        <f t="shared" si="68"/>
        <v>0</v>
      </c>
      <c r="T157" s="17" t="s">
        <v>554</v>
      </c>
      <c r="U157" s="10" t="s">
        <v>648</v>
      </c>
      <c r="V157" s="169">
        <v>25</v>
      </c>
      <c r="W157" s="170"/>
      <c r="X157" s="171">
        <f t="shared" si="69"/>
        <v>0</v>
      </c>
      <c r="Y157" s="10"/>
      <c r="Z157" s="11" t="s">
        <v>582</v>
      </c>
    </row>
    <row r="158" spans="1:29" ht="28.5" customHeight="1" thickTop="1" thickBot="1">
      <c r="A158" s="266"/>
      <c r="B158" s="35" t="s">
        <v>103</v>
      </c>
      <c r="C158" s="10" t="s">
        <v>730</v>
      </c>
      <c r="D158" s="25"/>
      <c r="E158" s="223"/>
      <c r="F158" s="224"/>
      <c r="G158" s="34"/>
      <c r="H158" s="224"/>
      <c r="I158" s="224"/>
      <c r="J158" s="224"/>
      <c r="K158" s="224"/>
      <c r="L158" s="224"/>
      <c r="M158" s="224"/>
      <c r="N158" s="25"/>
      <c r="O158" s="25"/>
      <c r="P158" s="10" t="s">
        <v>415</v>
      </c>
      <c r="Q158" s="12">
        <v>1000</v>
      </c>
      <c r="R158" s="13"/>
      <c r="S158" s="43">
        <f t="shared" si="68"/>
        <v>0</v>
      </c>
      <c r="T158" s="17" t="s">
        <v>554</v>
      </c>
      <c r="U158" s="10" t="s">
        <v>648</v>
      </c>
      <c r="V158" s="169">
        <v>25</v>
      </c>
      <c r="W158" s="170"/>
      <c r="X158" s="171">
        <f t="shared" si="69"/>
        <v>0</v>
      </c>
      <c r="Y158" s="10"/>
      <c r="Z158" s="11" t="s">
        <v>582</v>
      </c>
      <c r="AB158" s="7"/>
      <c r="AC158" s="7"/>
    </row>
    <row r="159" spans="1:29" ht="28.5" customHeight="1" thickTop="1" thickBot="1">
      <c r="A159" s="266"/>
      <c r="B159" s="35" t="s">
        <v>104</v>
      </c>
      <c r="C159" s="10" t="s">
        <v>827</v>
      </c>
      <c r="D159" s="25"/>
      <c r="E159" s="223"/>
      <c r="F159" s="224"/>
      <c r="G159" s="224"/>
      <c r="H159" s="34"/>
      <c r="I159" s="224"/>
      <c r="J159" s="224"/>
      <c r="K159" s="224"/>
      <c r="L159" s="224"/>
      <c r="M159" s="224"/>
      <c r="N159" s="25"/>
      <c r="O159" s="25"/>
      <c r="P159" s="10" t="s">
        <v>415</v>
      </c>
      <c r="Q159" s="12">
        <v>1000</v>
      </c>
      <c r="R159" s="13"/>
      <c r="S159" s="43">
        <f t="shared" si="68"/>
        <v>0</v>
      </c>
      <c r="T159" s="17" t="s">
        <v>554</v>
      </c>
      <c r="U159" s="10" t="s">
        <v>648</v>
      </c>
      <c r="V159" s="169">
        <v>25</v>
      </c>
      <c r="W159" s="170"/>
      <c r="X159" s="171">
        <f t="shared" si="69"/>
        <v>0</v>
      </c>
      <c r="Y159" s="10"/>
      <c r="Z159" s="11" t="s">
        <v>582</v>
      </c>
      <c r="AB159" s="7"/>
      <c r="AC159" s="7"/>
    </row>
    <row r="160" spans="1:29" ht="27" customHeight="1" thickTop="1" thickBot="1">
      <c r="A160" s="266"/>
      <c r="B160" s="35" t="s">
        <v>105</v>
      </c>
      <c r="C160" s="10" t="s">
        <v>828</v>
      </c>
      <c r="D160" s="224"/>
      <c r="E160" s="25"/>
      <c r="F160" s="223"/>
      <c r="G160" s="224"/>
      <c r="H160" s="224"/>
      <c r="I160" s="224"/>
      <c r="J160" s="175"/>
      <c r="K160" s="224"/>
      <c r="L160" s="224"/>
      <c r="M160" s="221"/>
      <c r="N160" s="25"/>
      <c r="O160" s="25"/>
      <c r="P160" s="10" t="s">
        <v>415</v>
      </c>
      <c r="Q160" s="12">
        <v>1000</v>
      </c>
      <c r="R160" s="13"/>
      <c r="S160" s="43">
        <f>IF(Q160="","",R160/Q160*100)</f>
        <v>0</v>
      </c>
      <c r="T160" s="17" t="s">
        <v>554</v>
      </c>
      <c r="U160" s="10" t="s">
        <v>648</v>
      </c>
      <c r="V160" s="169">
        <v>25</v>
      </c>
      <c r="W160" s="170"/>
      <c r="X160" s="171">
        <f>IF(V160="","",W160/V160*100)</f>
        <v>0</v>
      </c>
      <c r="Y160" s="10"/>
      <c r="Z160" s="11" t="s">
        <v>582</v>
      </c>
      <c r="AB160" s="7"/>
      <c r="AC160" s="7"/>
    </row>
    <row r="161" spans="1:29" ht="29.25" customHeight="1" thickTop="1" thickBot="1">
      <c r="A161" s="266"/>
      <c r="B161" s="35" t="s">
        <v>106</v>
      </c>
      <c r="C161" s="10" t="s">
        <v>829</v>
      </c>
      <c r="D161" s="25"/>
      <c r="E161" s="25"/>
      <c r="F161" s="223"/>
      <c r="G161" s="25"/>
      <c r="H161" s="25"/>
      <c r="I161" s="25"/>
      <c r="J161" s="224"/>
      <c r="K161" s="25"/>
      <c r="L161" s="175"/>
      <c r="M161" s="25"/>
      <c r="N161" s="25"/>
      <c r="O161" s="25"/>
      <c r="P161" s="10" t="s">
        <v>415</v>
      </c>
      <c r="Q161" s="12">
        <v>1000</v>
      </c>
      <c r="R161" s="13"/>
      <c r="S161" s="43">
        <f>IF(Q161="","",R161/Q161*100)</f>
        <v>0</v>
      </c>
      <c r="T161" s="17" t="s">
        <v>554</v>
      </c>
      <c r="U161" s="10" t="s">
        <v>648</v>
      </c>
      <c r="V161" s="169">
        <v>25</v>
      </c>
      <c r="W161" s="170"/>
      <c r="X161" s="171">
        <f>IF(V161="","",W161/V161*100)</f>
        <v>0</v>
      </c>
      <c r="Y161" s="10"/>
      <c r="Z161" s="11" t="s">
        <v>582</v>
      </c>
      <c r="AB161" s="7"/>
      <c r="AC161" s="7"/>
    </row>
    <row r="162" spans="1:29" ht="30" customHeight="1" thickTop="1" thickBot="1">
      <c r="A162" s="266"/>
      <c r="B162" s="35" t="s">
        <v>107</v>
      </c>
      <c r="C162" s="10" t="s">
        <v>530</v>
      </c>
      <c r="D162" s="25"/>
      <c r="E162" s="25"/>
      <c r="F162" s="25"/>
      <c r="G162" s="25"/>
      <c r="H162" s="25"/>
      <c r="I162" s="25"/>
      <c r="J162" s="224"/>
      <c r="K162" s="25"/>
      <c r="L162" s="25"/>
      <c r="M162" s="25"/>
      <c r="N162" s="223"/>
      <c r="O162" s="25"/>
      <c r="P162" s="10" t="s">
        <v>415</v>
      </c>
      <c r="Q162" s="12">
        <v>1000</v>
      </c>
      <c r="R162" s="13"/>
      <c r="S162" s="43">
        <f>IF(Q162="","",R162/Q162*100)</f>
        <v>0</v>
      </c>
      <c r="T162" s="17" t="s">
        <v>554</v>
      </c>
      <c r="U162" s="10" t="s">
        <v>648</v>
      </c>
      <c r="V162" s="169">
        <v>25</v>
      </c>
      <c r="W162" s="170"/>
      <c r="X162" s="171">
        <f>IF(V162="","",W162/V162*100)</f>
        <v>0</v>
      </c>
      <c r="Y162" s="10"/>
      <c r="Z162" s="11" t="s">
        <v>582</v>
      </c>
      <c r="AB162" s="7"/>
      <c r="AC162" s="7"/>
    </row>
    <row r="163" spans="1:29" ht="18" customHeight="1" thickTop="1" thickBot="1">
      <c r="A163" s="266"/>
      <c r="B163" s="35"/>
      <c r="C163" s="10"/>
      <c r="D163" s="10"/>
      <c r="E163" s="10"/>
      <c r="F163" s="10"/>
      <c r="G163" s="10"/>
      <c r="H163" s="10"/>
      <c r="I163" s="10"/>
      <c r="J163" s="10"/>
      <c r="K163" s="10"/>
      <c r="L163" s="10"/>
      <c r="M163" s="10"/>
      <c r="N163" s="10"/>
      <c r="O163" s="10"/>
      <c r="P163" s="10"/>
      <c r="Q163" s="12"/>
      <c r="R163" s="13"/>
      <c r="S163" s="43"/>
      <c r="T163" s="17"/>
      <c r="U163" s="10"/>
      <c r="V163" s="169"/>
      <c r="W163" s="170"/>
      <c r="X163" s="171"/>
      <c r="Y163" s="10"/>
      <c r="Z163" s="10"/>
    </row>
    <row r="164" spans="1:29" ht="14.25" thickTop="1" thickBot="1">
      <c r="A164" s="266"/>
      <c r="B164" s="35"/>
      <c r="C164" s="33" t="str">
        <f>Plan!B25</f>
        <v>Hedef 3.5. Üyelerimizin uluslararası pazarlara açılması sağlanacaktır.</v>
      </c>
      <c r="D164" s="33"/>
      <c r="E164" s="33"/>
      <c r="F164" s="33"/>
      <c r="G164" s="33"/>
      <c r="H164" s="33"/>
      <c r="I164" s="33"/>
      <c r="J164" s="33"/>
      <c r="K164" s="33"/>
      <c r="L164" s="33"/>
      <c r="M164" s="33"/>
      <c r="N164" s="33"/>
      <c r="O164" s="33"/>
      <c r="P164" s="260"/>
      <c r="Q164" s="260"/>
      <c r="R164" s="260"/>
      <c r="S164" s="260"/>
      <c r="T164" s="260"/>
      <c r="U164" s="260"/>
      <c r="V164" s="260"/>
      <c r="W164" s="260"/>
      <c r="X164" s="260"/>
      <c r="Y164" s="260"/>
      <c r="Z164" s="196"/>
      <c r="AB164" s="189">
        <f>SUM(Q165:Q169)</f>
        <v>30000</v>
      </c>
      <c r="AC164" s="189">
        <f>SUM(R165:R169)</f>
        <v>0</v>
      </c>
    </row>
    <row r="165" spans="1:29" ht="27" thickTop="1" thickBot="1">
      <c r="A165" s="266"/>
      <c r="B165" s="35" t="s">
        <v>111</v>
      </c>
      <c r="C165" s="34" t="s">
        <v>783</v>
      </c>
      <c r="D165" s="34"/>
      <c r="E165" s="34"/>
      <c r="F165" s="34"/>
      <c r="G165" s="34"/>
      <c r="H165" s="34"/>
      <c r="I165" s="34"/>
      <c r="J165" s="184"/>
      <c r="K165" s="184"/>
      <c r="L165" s="184"/>
      <c r="M165" s="184"/>
      <c r="N165" s="184"/>
      <c r="O165" s="184"/>
      <c r="P165" s="10" t="s">
        <v>517</v>
      </c>
      <c r="Q165" s="12">
        <v>5000</v>
      </c>
      <c r="R165" s="13"/>
      <c r="S165" s="43">
        <f t="shared" ref="S165:S168" si="70">IF(Q165="","",R165/Q165*100)</f>
        <v>0</v>
      </c>
      <c r="T165" s="17" t="s">
        <v>555</v>
      </c>
      <c r="U165" s="10" t="s">
        <v>538</v>
      </c>
      <c r="V165" s="169">
        <v>10</v>
      </c>
      <c r="W165" s="16"/>
      <c r="X165" s="43">
        <f t="shared" ref="X165:X168" si="71">IF(V165="","",W165/V165*100)</f>
        <v>0</v>
      </c>
      <c r="Y165" s="10"/>
      <c r="Z165" s="11" t="s">
        <v>582</v>
      </c>
    </row>
    <row r="166" spans="1:29" ht="27" thickTop="1" thickBot="1">
      <c r="A166" s="266"/>
      <c r="B166" s="35" t="s">
        <v>112</v>
      </c>
      <c r="C166" s="10" t="s">
        <v>830</v>
      </c>
      <c r="D166" s="184"/>
      <c r="E166" s="10"/>
      <c r="F166" s="10"/>
      <c r="G166" s="10"/>
      <c r="H166" s="10"/>
      <c r="I166" s="10"/>
      <c r="J166" s="10"/>
      <c r="K166" s="10"/>
      <c r="L166" s="10"/>
      <c r="M166" s="10"/>
      <c r="N166" s="10"/>
      <c r="O166" s="10"/>
      <c r="P166" s="10" t="s">
        <v>415</v>
      </c>
      <c r="Q166" s="12">
        <v>5000</v>
      </c>
      <c r="R166" s="13"/>
      <c r="S166" s="43">
        <f t="shared" si="70"/>
        <v>0</v>
      </c>
      <c r="T166" s="17" t="s">
        <v>555</v>
      </c>
      <c r="U166" s="10" t="s">
        <v>831</v>
      </c>
      <c r="V166" s="169">
        <v>2</v>
      </c>
      <c r="W166" s="16"/>
      <c r="X166" s="43">
        <f t="shared" si="71"/>
        <v>0</v>
      </c>
      <c r="Y166" s="10"/>
      <c r="Z166" s="11" t="s">
        <v>582</v>
      </c>
    </row>
    <row r="167" spans="1:29" ht="20.25" customHeight="1" thickTop="1" thickBot="1">
      <c r="A167" s="266"/>
      <c r="B167" s="35" t="s">
        <v>113</v>
      </c>
      <c r="C167" s="10" t="s">
        <v>533</v>
      </c>
      <c r="D167" s="10"/>
      <c r="E167" s="10"/>
      <c r="F167" s="10"/>
      <c r="G167" s="10"/>
      <c r="H167" s="184"/>
      <c r="I167" s="184"/>
      <c r="J167" s="184"/>
      <c r="K167" s="10"/>
      <c r="L167" s="10"/>
      <c r="M167" s="10"/>
      <c r="N167" s="10"/>
      <c r="O167" s="10"/>
      <c r="P167" s="10" t="s">
        <v>517</v>
      </c>
      <c r="Q167" s="12"/>
      <c r="R167" s="13"/>
      <c r="S167" s="43" t="str">
        <f t="shared" si="70"/>
        <v/>
      </c>
      <c r="T167" s="17"/>
      <c r="U167" s="10" t="s">
        <v>639</v>
      </c>
      <c r="V167" s="169">
        <v>1</v>
      </c>
      <c r="W167" s="16"/>
      <c r="X167" s="43">
        <f t="shared" si="71"/>
        <v>0</v>
      </c>
      <c r="Y167" s="10"/>
      <c r="Z167" s="11" t="s">
        <v>582</v>
      </c>
    </row>
    <row r="168" spans="1:29" ht="27.75" customHeight="1" thickTop="1" thickBot="1">
      <c r="A168" s="266"/>
      <c r="B168" s="35" t="s">
        <v>114</v>
      </c>
      <c r="C168" s="10" t="s">
        <v>832</v>
      </c>
      <c r="D168" s="10"/>
      <c r="E168" s="10"/>
      <c r="F168" s="10"/>
      <c r="G168" s="10"/>
      <c r="H168" s="10"/>
      <c r="I168" s="10"/>
      <c r="J168" s="221"/>
      <c r="K168" s="184"/>
      <c r="L168" s="184"/>
      <c r="M168" s="184"/>
      <c r="N168" s="221"/>
      <c r="O168" s="221"/>
      <c r="P168" s="10" t="s">
        <v>517</v>
      </c>
      <c r="Q168" s="12">
        <v>20000</v>
      </c>
      <c r="R168" s="13"/>
      <c r="S168" s="43">
        <f t="shared" si="70"/>
        <v>0</v>
      </c>
      <c r="T168" s="17" t="s">
        <v>695</v>
      </c>
      <c r="U168" s="10" t="s">
        <v>651</v>
      </c>
      <c r="V168" s="17" t="s">
        <v>833</v>
      </c>
      <c r="W168" s="16"/>
      <c r="X168" s="43">
        <f t="shared" si="71"/>
        <v>0</v>
      </c>
      <c r="Y168" s="10"/>
      <c r="Z168" s="11" t="s">
        <v>582</v>
      </c>
    </row>
    <row r="169" spans="1:29" ht="18" customHeight="1" thickTop="1" thickBot="1">
      <c r="A169" s="266"/>
      <c r="B169" s="35" t="s">
        <v>120</v>
      </c>
      <c r="C169" s="25"/>
      <c r="D169" s="25"/>
      <c r="E169" s="25"/>
      <c r="F169" s="25"/>
      <c r="G169" s="25"/>
      <c r="H169" s="25"/>
      <c r="I169" s="25"/>
      <c r="J169" s="25"/>
      <c r="K169" s="25"/>
      <c r="L169" s="25"/>
      <c r="M169" s="25"/>
      <c r="N169" s="25"/>
      <c r="O169" s="25"/>
      <c r="P169" s="10"/>
      <c r="Q169" s="12"/>
      <c r="R169" s="13"/>
      <c r="S169" s="43" t="str">
        <f t="shared" ref="S169" si="72">IF(Q169="","",R169/Q169*100)</f>
        <v/>
      </c>
      <c r="T169" s="17"/>
      <c r="U169" s="10"/>
      <c r="V169" s="15"/>
      <c r="W169" s="16"/>
      <c r="X169" s="43" t="str">
        <f t="shared" ref="X169" si="73">IF(V169="","",W169/V169*100)</f>
        <v/>
      </c>
      <c r="Y169" s="10"/>
      <c r="Z169" s="10"/>
    </row>
    <row r="170" spans="1:29" ht="18" hidden="1" customHeight="1">
      <c r="A170" s="266"/>
      <c r="B170" s="35"/>
      <c r="C170" s="33">
        <f>Plan!B26</f>
        <v>0</v>
      </c>
      <c r="D170" s="123"/>
      <c r="E170" s="123"/>
      <c r="F170" s="123"/>
      <c r="G170" s="123"/>
      <c r="H170" s="123"/>
      <c r="I170" s="123"/>
      <c r="J170" s="123"/>
      <c r="K170" s="123"/>
      <c r="L170" s="123"/>
      <c r="M170" s="123"/>
      <c r="N170" s="123"/>
      <c r="O170" s="123"/>
      <c r="P170" s="263"/>
      <c r="Q170" s="263"/>
      <c r="R170" s="263"/>
      <c r="S170" s="263"/>
      <c r="T170" s="263"/>
      <c r="U170" s="263"/>
      <c r="V170" s="263"/>
      <c r="W170" s="263"/>
      <c r="X170" s="263"/>
      <c r="Y170" s="264"/>
      <c r="Z170" s="204"/>
      <c r="AB170" s="50">
        <f>SUM(Q171:Q180)</f>
        <v>0</v>
      </c>
      <c r="AC170" s="50">
        <f>SUM(R171:R180)</f>
        <v>0</v>
      </c>
    </row>
    <row r="171" spans="1:29" ht="14.25" hidden="1" thickTop="1" thickBot="1">
      <c r="A171" s="266"/>
      <c r="B171" s="35" t="s">
        <v>121</v>
      </c>
      <c r="C171" s="34"/>
      <c r="D171" s="34"/>
      <c r="E171" s="34"/>
      <c r="F171" s="34"/>
      <c r="G171" s="34"/>
      <c r="H171" s="34"/>
      <c r="I171" s="34"/>
      <c r="J171" s="34"/>
      <c r="K171" s="34"/>
      <c r="L171" s="34"/>
      <c r="M171" s="34"/>
      <c r="N171" s="34"/>
      <c r="O171" s="34"/>
      <c r="P171" s="10"/>
      <c r="Q171" s="12"/>
      <c r="R171" s="13"/>
      <c r="S171" s="43" t="str">
        <f t="shared" ref="S171:S180" si="74">IF(Q171="","",R171/Q171*100)</f>
        <v/>
      </c>
      <c r="T171" s="17"/>
      <c r="U171" s="10"/>
      <c r="V171" s="15"/>
      <c r="W171" s="16"/>
      <c r="X171" s="43" t="str">
        <f t="shared" ref="X171:X180" si="75">IF(V171="","",W171/V171*100)</f>
        <v/>
      </c>
      <c r="Y171" s="10"/>
      <c r="Z171" s="203"/>
    </row>
    <row r="172" spans="1:29" ht="18" hidden="1" customHeight="1">
      <c r="A172" s="266"/>
      <c r="B172" s="35" t="s">
        <v>122</v>
      </c>
      <c r="C172" s="25"/>
      <c r="D172" s="25"/>
      <c r="E172" s="25"/>
      <c r="F172" s="25"/>
      <c r="G172" s="25"/>
      <c r="H172" s="25"/>
      <c r="I172" s="25"/>
      <c r="J172" s="25"/>
      <c r="K172" s="25"/>
      <c r="L172" s="25"/>
      <c r="M172" s="25"/>
      <c r="N172" s="25"/>
      <c r="O172" s="25"/>
      <c r="P172" s="10"/>
      <c r="Q172" s="12"/>
      <c r="R172" s="13"/>
      <c r="S172" s="43" t="str">
        <f t="shared" si="74"/>
        <v/>
      </c>
      <c r="T172" s="17"/>
      <c r="U172" s="10"/>
      <c r="V172" s="15"/>
      <c r="W172" s="16"/>
      <c r="X172" s="43" t="str">
        <f t="shared" si="75"/>
        <v/>
      </c>
      <c r="Y172" s="10"/>
      <c r="Z172" s="203"/>
    </row>
    <row r="173" spans="1:29" ht="18" hidden="1" customHeight="1">
      <c r="A173" s="266"/>
      <c r="B173" s="35" t="s">
        <v>123</v>
      </c>
      <c r="C173" s="31"/>
      <c r="D173" s="31"/>
      <c r="E173" s="31"/>
      <c r="F173" s="31"/>
      <c r="G173" s="31"/>
      <c r="H173" s="31"/>
      <c r="I173" s="31"/>
      <c r="J173" s="31"/>
      <c r="K173" s="31"/>
      <c r="L173" s="31"/>
      <c r="M173" s="31"/>
      <c r="N173" s="31"/>
      <c r="O173" s="31"/>
      <c r="P173" s="10"/>
      <c r="Q173" s="12"/>
      <c r="R173" s="13"/>
      <c r="S173" s="43" t="str">
        <f t="shared" si="74"/>
        <v/>
      </c>
      <c r="T173" s="17"/>
      <c r="U173" s="10"/>
      <c r="V173" s="15"/>
      <c r="W173" s="16"/>
      <c r="X173" s="43" t="str">
        <f t="shared" si="75"/>
        <v/>
      </c>
      <c r="Y173" s="10"/>
      <c r="Z173" s="203"/>
    </row>
    <row r="174" spans="1:29" ht="18" hidden="1" customHeight="1">
      <c r="A174" s="266"/>
      <c r="B174" s="35" t="s">
        <v>124</v>
      </c>
      <c r="C174" s="25"/>
      <c r="D174" s="25"/>
      <c r="E174" s="25"/>
      <c r="F174" s="25"/>
      <c r="G174" s="25"/>
      <c r="H174" s="25"/>
      <c r="I174" s="25"/>
      <c r="J174" s="25"/>
      <c r="K174" s="25"/>
      <c r="L174" s="25"/>
      <c r="M174" s="25"/>
      <c r="N174" s="25"/>
      <c r="O174" s="25"/>
      <c r="P174" s="10"/>
      <c r="Q174" s="12"/>
      <c r="R174" s="13"/>
      <c r="S174" s="43" t="str">
        <f t="shared" si="74"/>
        <v/>
      </c>
      <c r="T174" s="17"/>
      <c r="U174" s="10"/>
      <c r="V174" s="15"/>
      <c r="W174" s="16"/>
      <c r="X174" s="43" t="str">
        <f t="shared" si="75"/>
        <v/>
      </c>
      <c r="Y174" s="10"/>
      <c r="Z174" s="203"/>
    </row>
    <row r="175" spans="1:29" ht="18" hidden="1" customHeight="1">
      <c r="A175" s="266"/>
      <c r="B175" s="35" t="s">
        <v>125</v>
      </c>
      <c r="C175" s="25"/>
      <c r="D175" s="25"/>
      <c r="E175" s="25"/>
      <c r="F175" s="25"/>
      <c r="G175" s="25"/>
      <c r="H175" s="25"/>
      <c r="I175" s="25"/>
      <c r="J175" s="25"/>
      <c r="K175" s="25"/>
      <c r="L175" s="25"/>
      <c r="M175" s="25"/>
      <c r="N175" s="25"/>
      <c r="O175" s="25"/>
      <c r="P175" s="10"/>
      <c r="Q175" s="12"/>
      <c r="R175" s="13"/>
      <c r="S175" s="43" t="str">
        <f t="shared" si="74"/>
        <v/>
      </c>
      <c r="T175" s="17"/>
      <c r="U175" s="10"/>
      <c r="V175" s="15"/>
      <c r="W175" s="16"/>
      <c r="X175" s="43" t="str">
        <f t="shared" si="75"/>
        <v/>
      </c>
      <c r="Y175" s="10"/>
      <c r="Z175" s="203"/>
    </row>
    <row r="176" spans="1:29" ht="20.100000000000001" hidden="1" customHeight="1">
      <c r="A176" s="266"/>
      <c r="B176" s="35" t="s">
        <v>126</v>
      </c>
      <c r="C176" s="10"/>
      <c r="D176" s="10"/>
      <c r="E176" s="10"/>
      <c r="F176" s="10"/>
      <c r="G176" s="10"/>
      <c r="H176" s="10"/>
      <c r="I176" s="10"/>
      <c r="J176" s="10"/>
      <c r="K176" s="10"/>
      <c r="L176" s="10"/>
      <c r="M176" s="10"/>
      <c r="N176" s="10"/>
      <c r="O176" s="10"/>
      <c r="P176" s="10"/>
      <c r="Q176" s="12"/>
      <c r="R176" s="13"/>
      <c r="S176" s="43" t="str">
        <f t="shared" si="74"/>
        <v/>
      </c>
      <c r="T176" s="17"/>
      <c r="U176" s="10"/>
      <c r="V176" s="15"/>
      <c r="W176" s="16"/>
      <c r="X176" s="43" t="str">
        <f t="shared" si="75"/>
        <v/>
      </c>
      <c r="Y176" s="10"/>
      <c r="Z176" s="203"/>
    </row>
    <row r="177" spans="1:29" ht="18" hidden="1" customHeight="1">
      <c r="A177" s="266"/>
      <c r="B177" s="35" t="s">
        <v>127</v>
      </c>
      <c r="C177" s="18"/>
      <c r="D177" s="18"/>
      <c r="E177" s="18"/>
      <c r="F177" s="18"/>
      <c r="G177" s="18"/>
      <c r="H177" s="18"/>
      <c r="I177" s="18"/>
      <c r="J177" s="18"/>
      <c r="K177" s="18"/>
      <c r="L177" s="18"/>
      <c r="M177" s="18"/>
      <c r="N177" s="18"/>
      <c r="O177" s="18"/>
      <c r="P177" s="10"/>
      <c r="Q177" s="12"/>
      <c r="R177" s="13"/>
      <c r="S177" s="43" t="str">
        <f t="shared" si="74"/>
        <v/>
      </c>
      <c r="T177" s="17"/>
      <c r="U177" s="10"/>
      <c r="V177" s="15"/>
      <c r="W177" s="16"/>
      <c r="X177" s="43" t="str">
        <f t="shared" si="75"/>
        <v/>
      </c>
      <c r="Y177" s="10"/>
      <c r="Z177" s="203"/>
    </row>
    <row r="178" spans="1:29" ht="18" hidden="1" customHeight="1">
      <c r="A178" s="266"/>
      <c r="B178" s="35" t="s">
        <v>128</v>
      </c>
      <c r="C178" s="18"/>
      <c r="D178" s="18"/>
      <c r="E178" s="18"/>
      <c r="F178" s="18"/>
      <c r="G178" s="18"/>
      <c r="H178" s="18"/>
      <c r="I178" s="18"/>
      <c r="J178" s="18"/>
      <c r="K178" s="18"/>
      <c r="L178" s="18"/>
      <c r="M178" s="18"/>
      <c r="N178" s="18"/>
      <c r="O178" s="18"/>
      <c r="P178" s="10"/>
      <c r="Q178" s="12"/>
      <c r="R178" s="13"/>
      <c r="S178" s="43" t="str">
        <f t="shared" si="74"/>
        <v/>
      </c>
      <c r="T178" s="17"/>
      <c r="U178" s="10"/>
      <c r="V178" s="15"/>
      <c r="W178" s="16"/>
      <c r="X178" s="43" t="str">
        <f t="shared" si="75"/>
        <v/>
      </c>
      <c r="Y178" s="10"/>
      <c r="Z178" s="203"/>
    </row>
    <row r="179" spans="1:29" ht="18" hidden="1" customHeight="1">
      <c r="A179" s="266"/>
      <c r="B179" s="35" t="s">
        <v>129</v>
      </c>
      <c r="C179" s="18"/>
      <c r="D179" s="18"/>
      <c r="E179" s="18"/>
      <c r="F179" s="18"/>
      <c r="G179" s="18"/>
      <c r="H179" s="18"/>
      <c r="I179" s="18"/>
      <c r="J179" s="18"/>
      <c r="K179" s="18"/>
      <c r="L179" s="18"/>
      <c r="M179" s="18"/>
      <c r="N179" s="18"/>
      <c r="O179" s="18"/>
      <c r="P179" s="10"/>
      <c r="Q179" s="12"/>
      <c r="R179" s="13"/>
      <c r="S179" s="43" t="str">
        <f t="shared" si="74"/>
        <v/>
      </c>
      <c r="T179" s="17"/>
      <c r="U179" s="10"/>
      <c r="V179" s="15"/>
      <c r="W179" s="16"/>
      <c r="X179" s="43" t="str">
        <f t="shared" si="75"/>
        <v/>
      </c>
      <c r="Y179" s="10"/>
      <c r="Z179" s="203"/>
    </row>
    <row r="180" spans="1:29" ht="18" hidden="1" customHeight="1">
      <c r="A180" s="266"/>
      <c r="B180" s="35" t="s">
        <v>130</v>
      </c>
      <c r="C180" s="18"/>
      <c r="D180" s="18"/>
      <c r="E180" s="18"/>
      <c r="F180" s="18"/>
      <c r="G180" s="18"/>
      <c r="H180" s="18"/>
      <c r="I180" s="18"/>
      <c r="J180" s="18"/>
      <c r="K180" s="18"/>
      <c r="L180" s="18"/>
      <c r="M180" s="18"/>
      <c r="N180" s="18"/>
      <c r="O180" s="18"/>
      <c r="P180" s="10"/>
      <c r="Q180" s="12"/>
      <c r="R180" s="13"/>
      <c r="S180" s="43" t="str">
        <f t="shared" si="74"/>
        <v/>
      </c>
      <c r="T180" s="17"/>
      <c r="U180" s="10"/>
      <c r="V180" s="15"/>
      <c r="W180" s="16"/>
      <c r="X180" s="43" t="str">
        <f t="shared" si="75"/>
        <v/>
      </c>
      <c r="Y180" s="10"/>
      <c r="Z180" s="203"/>
    </row>
    <row r="181" spans="1:29" ht="18" hidden="1" customHeight="1">
      <c r="A181" s="266"/>
      <c r="B181" s="35"/>
      <c r="C181" s="33">
        <f>Plan!B27</f>
        <v>0</v>
      </c>
      <c r="D181" s="123"/>
      <c r="E181" s="123"/>
      <c r="F181" s="123"/>
      <c r="G181" s="123"/>
      <c r="H181" s="123"/>
      <c r="I181" s="123"/>
      <c r="J181" s="123"/>
      <c r="K181" s="123"/>
      <c r="L181" s="123"/>
      <c r="M181" s="123"/>
      <c r="N181" s="123"/>
      <c r="O181" s="123"/>
      <c r="P181" s="263"/>
      <c r="Q181" s="263"/>
      <c r="R181" s="263"/>
      <c r="S181" s="263"/>
      <c r="T181" s="263"/>
      <c r="U181" s="263"/>
      <c r="V181" s="263"/>
      <c r="W181" s="263"/>
      <c r="X181" s="263"/>
      <c r="Y181" s="264"/>
      <c r="Z181" s="204"/>
      <c r="AB181" s="50">
        <f>SUM(Q182:Q191)</f>
        <v>0</v>
      </c>
      <c r="AC181" s="50">
        <f>SUM(R182:R191)</f>
        <v>0</v>
      </c>
    </row>
    <row r="182" spans="1:29" ht="14.25" hidden="1" thickTop="1" thickBot="1">
      <c r="A182" s="266"/>
      <c r="B182" s="35" t="s">
        <v>169</v>
      </c>
      <c r="C182" s="34"/>
      <c r="D182" s="34"/>
      <c r="E182" s="34"/>
      <c r="F182" s="34"/>
      <c r="G182" s="34"/>
      <c r="H182" s="34"/>
      <c r="I182" s="34"/>
      <c r="J182" s="34"/>
      <c r="K182" s="34"/>
      <c r="L182" s="34"/>
      <c r="M182" s="34"/>
      <c r="N182" s="34"/>
      <c r="O182" s="34"/>
      <c r="P182" s="10"/>
      <c r="Q182" s="12"/>
      <c r="R182" s="13"/>
      <c r="S182" s="43" t="str">
        <f t="shared" ref="S182:S191" si="76">IF(Q182="","",R182/Q182*100)</f>
        <v/>
      </c>
      <c r="T182" s="17"/>
      <c r="U182" s="10"/>
      <c r="V182" s="15"/>
      <c r="W182" s="16"/>
      <c r="X182" s="43" t="str">
        <f t="shared" ref="X182:X191" si="77">IF(V182="","",W182/V182*100)</f>
        <v/>
      </c>
      <c r="Y182" s="10"/>
      <c r="Z182" s="203"/>
    </row>
    <row r="183" spans="1:29" ht="18" hidden="1" customHeight="1">
      <c r="A183" s="266"/>
      <c r="B183" s="35" t="s">
        <v>170</v>
      </c>
      <c r="C183" s="34"/>
      <c r="D183" s="34"/>
      <c r="E183" s="34"/>
      <c r="F183" s="34"/>
      <c r="G183" s="34"/>
      <c r="H183" s="34"/>
      <c r="I183" s="34"/>
      <c r="J183" s="34"/>
      <c r="K183" s="34"/>
      <c r="L183" s="34"/>
      <c r="M183" s="34"/>
      <c r="N183" s="34"/>
      <c r="O183" s="34"/>
      <c r="P183" s="10"/>
      <c r="Q183" s="12"/>
      <c r="R183" s="13"/>
      <c r="S183" s="43" t="str">
        <f t="shared" si="76"/>
        <v/>
      </c>
      <c r="T183" s="17"/>
      <c r="U183" s="10"/>
      <c r="V183" s="15"/>
      <c r="W183" s="16"/>
      <c r="X183" s="43" t="str">
        <f t="shared" si="77"/>
        <v/>
      </c>
      <c r="Y183" s="10"/>
      <c r="Z183" s="203"/>
    </row>
    <row r="184" spans="1:29" ht="14.25" hidden="1" thickTop="1" thickBot="1">
      <c r="A184" s="266"/>
      <c r="B184" s="35" t="s">
        <v>171</v>
      </c>
      <c r="C184" s="34"/>
      <c r="D184" s="34"/>
      <c r="E184" s="34"/>
      <c r="F184" s="34"/>
      <c r="G184" s="34"/>
      <c r="H184" s="34"/>
      <c r="I184" s="34"/>
      <c r="J184" s="34"/>
      <c r="K184" s="34"/>
      <c r="L184" s="34"/>
      <c r="M184" s="34"/>
      <c r="N184" s="34"/>
      <c r="O184" s="34"/>
      <c r="P184" s="10"/>
      <c r="Q184" s="12"/>
      <c r="R184" s="13"/>
      <c r="S184" s="43" t="str">
        <f t="shared" si="76"/>
        <v/>
      </c>
      <c r="T184" s="17"/>
      <c r="U184" s="10"/>
      <c r="V184" s="15"/>
      <c r="W184" s="16"/>
      <c r="X184" s="43" t="str">
        <f t="shared" si="77"/>
        <v/>
      </c>
      <c r="Y184" s="10"/>
      <c r="Z184" s="203"/>
    </row>
    <row r="185" spans="1:29" ht="18" hidden="1" customHeight="1">
      <c r="A185" s="266"/>
      <c r="B185" s="35" t="s">
        <v>172</v>
      </c>
      <c r="C185" s="25"/>
      <c r="D185" s="25"/>
      <c r="E185" s="25"/>
      <c r="F185" s="25"/>
      <c r="G185" s="25"/>
      <c r="H185" s="25"/>
      <c r="I185" s="25"/>
      <c r="J185" s="25"/>
      <c r="K185" s="25"/>
      <c r="L185" s="25"/>
      <c r="M185" s="25"/>
      <c r="N185" s="25"/>
      <c r="O185" s="25"/>
      <c r="P185" s="10"/>
      <c r="Q185" s="12"/>
      <c r="R185" s="13"/>
      <c r="S185" s="43" t="str">
        <f t="shared" si="76"/>
        <v/>
      </c>
      <c r="T185" s="17"/>
      <c r="U185" s="10"/>
      <c r="V185" s="15"/>
      <c r="W185" s="16"/>
      <c r="X185" s="43" t="str">
        <f t="shared" si="77"/>
        <v/>
      </c>
      <c r="Y185" s="10"/>
      <c r="Z185" s="203"/>
    </row>
    <row r="186" spans="1:29" ht="18" hidden="1" customHeight="1">
      <c r="A186" s="266"/>
      <c r="B186" s="35" t="s">
        <v>173</v>
      </c>
      <c r="C186" s="25"/>
      <c r="D186" s="25"/>
      <c r="E186" s="25"/>
      <c r="F186" s="25"/>
      <c r="G186" s="25"/>
      <c r="H186" s="25"/>
      <c r="I186" s="25"/>
      <c r="J186" s="25"/>
      <c r="K186" s="25"/>
      <c r="L186" s="25"/>
      <c r="M186" s="25"/>
      <c r="N186" s="25"/>
      <c r="O186" s="25"/>
      <c r="P186" s="10"/>
      <c r="Q186" s="12"/>
      <c r="R186" s="13"/>
      <c r="S186" s="43" t="str">
        <f t="shared" si="76"/>
        <v/>
      </c>
      <c r="T186" s="17"/>
      <c r="U186" s="10"/>
      <c r="V186" s="15"/>
      <c r="W186" s="16"/>
      <c r="X186" s="43" t="str">
        <f t="shared" si="77"/>
        <v/>
      </c>
      <c r="Y186" s="10"/>
      <c r="Z186" s="203"/>
    </row>
    <row r="187" spans="1:29" ht="20.100000000000001" hidden="1" customHeight="1">
      <c r="A187" s="266"/>
      <c r="B187" s="35" t="s">
        <v>174</v>
      </c>
      <c r="C187" s="10"/>
      <c r="D187" s="10"/>
      <c r="E187" s="10"/>
      <c r="F187" s="10"/>
      <c r="G187" s="10"/>
      <c r="H187" s="10"/>
      <c r="I187" s="10"/>
      <c r="J187" s="10"/>
      <c r="K187" s="10"/>
      <c r="L187" s="10"/>
      <c r="M187" s="10"/>
      <c r="N187" s="10"/>
      <c r="O187" s="10"/>
      <c r="P187" s="10"/>
      <c r="Q187" s="12"/>
      <c r="R187" s="13"/>
      <c r="S187" s="43" t="str">
        <f t="shared" si="76"/>
        <v/>
      </c>
      <c r="T187" s="17"/>
      <c r="U187" s="10"/>
      <c r="V187" s="15"/>
      <c r="W187" s="16"/>
      <c r="X187" s="43" t="str">
        <f t="shared" si="77"/>
        <v/>
      </c>
      <c r="Y187" s="10"/>
      <c r="Z187" s="203"/>
    </row>
    <row r="188" spans="1:29" ht="18" hidden="1" customHeight="1">
      <c r="A188" s="266"/>
      <c r="B188" s="35" t="s">
        <v>175</v>
      </c>
      <c r="C188" s="18"/>
      <c r="D188" s="18"/>
      <c r="E188" s="18"/>
      <c r="F188" s="18"/>
      <c r="G188" s="18"/>
      <c r="H188" s="18"/>
      <c r="I188" s="18"/>
      <c r="J188" s="18"/>
      <c r="K188" s="18"/>
      <c r="L188" s="18"/>
      <c r="M188" s="18"/>
      <c r="N188" s="18"/>
      <c r="O188" s="18"/>
      <c r="P188" s="10"/>
      <c r="Q188" s="12"/>
      <c r="R188" s="13"/>
      <c r="S188" s="43" t="str">
        <f t="shared" si="76"/>
        <v/>
      </c>
      <c r="T188" s="17"/>
      <c r="U188" s="10"/>
      <c r="V188" s="15"/>
      <c r="W188" s="16"/>
      <c r="X188" s="43" t="str">
        <f t="shared" si="77"/>
        <v/>
      </c>
      <c r="Y188" s="10"/>
      <c r="Z188" s="203"/>
    </row>
    <row r="189" spans="1:29" ht="18" hidden="1" customHeight="1">
      <c r="A189" s="266"/>
      <c r="B189" s="35" t="s">
        <v>176</v>
      </c>
      <c r="C189" s="18"/>
      <c r="D189" s="18"/>
      <c r="E189" s="18"/>
      <c r="F189" s="18"/>
      <c r="G189" s="18"/>
      <c r="H189" s="18"/>
      <c r="I189" s="18"/>
      <c r="J189" s="18"/>
      <c r="K189" s="18"/>
      <c r="L189" s="18"/>
      <c r="M189" s="18"/>
      <c r="N189" s="18"/>
      <c r="O189" s="18"/>
      <c r="P189" s="10"/>
      <c r="Q189" s="12"/>
      <c r="R189" s="13"/>
      <c r="S189" s="43" t="str">
        <f t="shared" si="76"/>
        <v/>
      </c>
      <c r="T189" s="17"/>
      <c r="U189" s="10"/>
      <c r="V189" s="15"/>
      <c r="W189" s="16"/>
      <c r="X189" s="43" t="str">
        <f t="shared" si="77"/>
        <v/>
      </c>
      <c r="Y189" s="10"/>
      <c r="Z189" s="203"/>
    </row>
    <row r="190" spans="1:29" ht="18" hidden="1" customHeight="1">
      <c r="A190" s="266"/>
      <c r="B190" s="35" t="s">
        <v>177</v>
      </c>
      <c r="C190" s="18"/>
      <c r="D190" s="18"/>
      <c r="E190" s="18"/>
      <c r="F190" s="18"/>
      <c r="G190" s="18"/>
      <c r="H190" s="18"/>
      <c r="I190" s="18"/>
      <c r="J190" s="18"/>
      <c r="K190" s="18"/>
      <c r="L190" s="18"/>
      <c r="M190" s="18"/>
      <c r="N190" s="18"/>
      <c r="O190" s="18"/>
      <c r="P190" s="10"/>
      <c r="Q190" s="12"/>
      <c r="R190" s="13"/>
      <c r="S190" s="43" t="str">
        <f t="shared" si="76"/>
        <v/>
      </c>
      <c r="T190" s="17"/>
      <c r="U190" s="10"/>
      <c r="V190" s="15"/>
      <c r="W190" s="16"/>
      <c r="X190" s="43" t="str">
        <f t="shared" si="77"/>
        <v/>
      </c>
      <c r="Y190" s="10"/>
      <c r="Z190" s="203"/>
    </row>
    <row r="191" spans="1:29" ht="18" hidden="1" customHeight="1">
      <c r="A191" s="266"/>
      <c r="B191" s="35" t="s">
        <v>178</v>
      </c>
      <c r="C191" s="18"/>
      <c r="D191" s="18"/>
      <c r="E191" s="18"/>
      <c r="F191" s="18"/>
      <c r="G191" s="18"/>
      <c r="H191" s="18"/>
      <c r="I191" s="18"/>
      <c r="J191" s="18"/>
      <c r="K191" s="18"/>
      <c r="L191" s="18"/>
      <c r="M191" s="18"/>
      <c r="N191" s="18"/>
      <c r="O191" s="18"/>
      <c r="P191" s="10"/>
      <c r="Q191" s="12"/>
      <c r="R191" s="13"/>
      <c r="S191" s="43" t="str">
        <f t="shared" si="76"/>
        <v/>
      </c>
      <c r="T191" s="17"/>
      <c r="U191" s="10"/>
      <c r="V191" s="15"/>
      <c r="W191" s="16"/>
      <c r="X191" s="43" t="str">
        <f t="shared" si="77"/>
        <v/>
      </c>
      <c r="Y191" s="10"/>
      <c r="Z191" s="203"/>
    </row>
    <row r="192" spans="1:29" ht="14.25" thickTop="1" thickBot="1"/>
    <row r="193" spans="2:29" ht="14.25" thickTop="1" thickBot="1">
      <c r="Q193" s="26"/>
      <c r="R193" s="112"/>
      <c r="S193" s="26"/>
      <c r="AB193" s="190">
        <f>SUM(AB2:AB192)</f>
        <v>239000</v>
      </c>
      <c r="AC193" s="190">
        <f>SUM(AC2:AC192)</f>
        <v>0</v>
      </c>
    </row>
    <row r="194" spans="2:29" ht="13.5" thickTop="1">
      <c r="Q194" s="26"/>
      <c r="R194" s="112"/>
      <c r="S194" s="26"/>
    </row>
    <row r="197" spans="2:29">
      <c r="B197" s="41"/>
      <c r="C197" s="7"/>
      <c r="D197" s="7"/>
      <c r="E197" s="7"/>
      <c r="F197" s="7"/>
      <c r="G197" s="7"/>
      <c r="H197" s="7"/>
      <c r="I197" s="7"/>
      <c r="J197" s="7"/>
      <c r="K197" s="7"/>
      <c r="L197" s="7"/>
      <c r="M197" s="7"/>
      <c r="N197" s="7"/>
      <c r="O197" s="7"/>
      <c r="P197" s="7"/>
      <c r="Q197" s="7"/>
      <c r="R197" s="113"/>
      <c r="S197" s="7"/>
      <c r="T197" s="7"/>
      <c r="U197" s="7"/>
      <c r="V197" s="42"/>
      <c r="W197" s="113"/>
      <c r="X197" s="7"/>
      <c r="Y197" s="7"/>
      <c r="Z197" s="7"/>
      <c r="AB197" s="47"/>
      <c r="AC197" s="47"/>
    </row>
    <row r="198" spans="2:29">
      <c r="B198" s="41"/>
      <c r="C198" s="7"/>
      <c r="D198" s="7"/>
      <c r="E198" s="7"/>
      <c r="F198" s="7"/>
      <c r="G198" s="7"/>
      <c r="H198" s="7"/>
      <c r="I198" s="7"/>
      <c r="J198" s="7"/>
      <c r="K198" s="7"/>
      <c r="L198" s="7"/>
      <c r="M198" s="7"/>
      <c r="N198" s="7"/>
      <c r="O198" s="7"/>
      <c r="P198" s="7"/>
      <c r="Q198" s="7"/>
      <c r="R198" s="113"/>
      <c r="S198" s="7"/>
      <c r="T198" s="7"/>
      <c r="U198" s="7"/>
      <c r="V198" s="42"/>
      <c r="W198" s="113"/>
      <c r="X198" s="7"/>
      <c r="Y198" s="7"/>
      <c r="Z198" s="7"/>
      <c r="AB198" s="47"/>
      <c r="AC198" s="47"/>
    </row>
    <row r="199" spans="2:29">
      <c r="B199" s="41"/>
      <c r="C199" s="7"/>
      <c r="D199" s="7"/>
      <c r="E199" s="7"/>
      <c r="F199" s="7"/>
      <c r="G199" s="7"/>
      <c r="H199" s="7"/>
      <c r="I199" s="7"/>
      <c r="J199" s="7"/>
      <c r="K199" s="7"/>
      <c r="L199" s="7"/>
      <c r="M199" s="7"/>
      <c r="N199" s="7"/>
      <c r="O199" s="7"/>
      <c r="P199" s="7"/>
      <c r="Q199" s="7"/>
      <c r="R199" s="113"/>
      <c r="S199" s="7"/>
      <c r="T199" s="7"/>
      <c r="U199" s="7"/>
      <c r="V199" s="42"/>
      <c r="W199" s="113"/>
      <c r="X199" s="7"/>
      <c r="Y199" s="7"/>
      <c r="Z199" s="7"/>
      <c r="AB199" s="47"/>
      <c r="AC199" s="47"/>
    </row>
    <row r="200" spans="2:29">
      <c r="B200" s="41"/>
      <c r="C200" s="7"/>
      <c r="D200" s="7"/>
      <c r="E200" s="7"/>
      <c r="F200" s="7"/>
      <c r="G200" s="7"/>
      <c r="H200" s="7"/>
      <c r="I200" s="7"/>
      <c r="J200" s="7"/>
      <c r="K200" s="7"/>
      <c r="L200" s="7"/>
      <c r="M200" s="7"/>
      <c r="N200" s="7"/>
      <c r="O200" s="7"/>
      <c r="P200" s="7"/>
      <c r="Q200" s="7"/>
      <c r="R200" s="113"/>
      <c r="S200" s="7"/>
      <c r="T200" s="7"/>
      <c r="U200" s="7"/>
      <c r="V200" s="42"/>
      <c r="W200" s="113"/>
      <c r="X200" s="7"/>
      <c r="Y200" s="7"/>
      <c r="Z200" s="7"/>
      <c r="AB200" s="47"/>
      <c r="AC200" s="47"/>
    </row>
    <row r="201" spans="2:29">
      <c r="B201" s="41"/>
      <c r="C201" s="7"/>
      <c r="D201" s="7"/>
      <c r="E201" s="7"/>
      <c r="F201" s="7"/>
      <c r="G201" s="7"/>
      <c r="H201" s="7"/>
      <c r="I201" s="7"/>
      <c r="J201" s="7"/>
      <c r="K201" s="7"/>
      <c r="L201" s="7"/>
      <c r="M201" s="7"/>
      <c r="N201" s="7"/>
      <c r="O201" s="7"/>
      <c r="P201" s="7"/>
      <c r="Q201" s="7"/>
      <c r="R201" s="113"/>
      <c r="S201" s="7"/>
      <c r="T201" s="7"/>
      <c r="U201" s="7"/>
      <c r="V201" s="42"/>
      <c r="W201" s="113"/>
      <c r="X201" s="7"/>
      <c r="Y201" s="7"/>
      <c r="Z201" s="7"/>
      <c r="AB201" s="47"/>
      <c r="AC201" s="47"/>
    </row>
    <row r="202" spans="2:29">
      <c r="B202" s="41"/>
      <c r="C202" s="7"/>
      <c r="D202" s="7"/>
      <c r="E202" s="7"/>
      <c r="F202" s="7"/>
      <c r="G202" s="7"/>
      <c r="H202" s="7"/>
      <c r="I202" s="7"/>
      <c r="J202" s="7"/>
      <c r="K202" s="7"/>
      <c r="L202" s="7"/>
      <c r="M202" s="7"/>
      <c r="N202" s="7"/>
      <c r="O202" s="7"/>
      <c r="P202" s="7"/>
      <c r="Q202" s="7"/>
      <c r="R202" s="113"/>
      <c r="S202" s="7"/>
      <c r="T202" s="7"/>
      <c r="U202" s="7"/>
      <c r="V202" s="42"/>
      <c r="W202" s="113"/>
      <c r="X202" s="7"/>
      <c r="Y202" s="7"/>
      <c r="Z202" s="7"/>
      <c r="AB202" s="47"/>
      <c r="AC202" s="47"/>
    </row>
    <row r="203" spans="2:29">
      <c r="B203" s="41"/>
      <c r="C203" s="7"/>
      <c r="D203" s="7"/>
      <c r="E203" s="7"/>
      <c r="F203" s="7"/>
      <c r="G203" s="7"/>
      <c r="H203" s="7"/>
      <c r="I203" s="7"/>
      <c r="J203" s="7"/>
      <c r="K203" s="7"/>
      <c r="L203" s="7"/>
      <c r="M203" s="7"/>
      <c r="N203" s="7"/>
      <c r="O203" s="7"/>
      <c r="P203" s="7"/>
      <c r="Q203" s="7"/>
      <c r="R203" s="113"/>
      <c r="S203" s="7"/>
      <c r="T203" s="7"/>
      <c r="U203" s="7"/>
      <c r="V203" s="42"/>
      <c r="W203" s="113"/>
      <c r="X203" s="7"/>
      <c r="Y203" s="7"/>
      <c r="Z203" s="7"/>
      <c r="AB203" s="47"/>
      <c r="AC203" s="47"/>
    </row>
    <row r="204" spans="2:29">
      <c r="B204" s="41"/>
      <c r="C204" s="7"/>
      <c r="D204" s="7"/>
      <c r="E204" s="7"/>
      <c r="F204" s="7"/>
      <c r="G204" s="7"/>
      <c r="H204" s="7"/>
      <c r="I204" s="7"/>
      <c r="J204" s="7"/>
      <c r="K204" s="7"/>
      <c r="L204" s="7"/>
      <c r="M204" s="7"/>
      <c r="N204" s="7"/>
      <c r="O204" s="7"/>
      <c r="P204" s="7"/>
      <c r="Q204" s="7"/>
      <c r="R204" s="113"/>
      <c r="S204" s="7"/>
      <c r="T204" s="7"/>
      <c r="U204" s="7"/>
      <c r="V204" s="42"/>
      <c r="W204" s="113"/>
      <c r="X204" s="7"/>
      <c r="Y204" s="7"/>
      <c r="Z204" s="7"/>
      <c r="AB204" s="47"/>
      <c r="AC204" s="47"/>
    </row>
  </sheetData>
  <mergeCells count="26">
    <mergeCell ref="A2:A51"/>
    <mergeCell ref="P7:Y7"/>
    <mergeCell ref="P15:Y15"/>
    <mergeCell ref="P63:Y63"/>
    <mergeCell ref="P68:Y68"/>
    <mergeCell ref="P20:Y20"/>
    <mergeCell ref="P26:Y26"/>
    <mergeCell ref="P31:Y31"/>
    <mergeCell ref="P42:Y42"/>
    <mergeCell ref="P47:Y47"/>
    <mergeCell ref="A138:A191"/>
    <mergeCell ref="P138:Y138"/>
    <mergeCell ref="P74:Y74"/>
    <mergeCell ref="P95:Y95"/>
    <mergeCell ref="A52:A137"/>
    <mergeCell ref="P52:Y52"/>
    <mergeCell ref="P57:Y57"/>
    <mergeCell ref="P79:Y79"/>
    <mergeCell ref="P111:Y111"/>
    <mergeCell ref="P127:Y127"/>
    <mergeCell ref="P181:Y181"/>
    <mergeCell ref="P144:Y144"/>
    <mergeCell ref="P150:Y150"/>
    <mergeCell ref="P155:Y155"/>
    <mergeCell ref="P164:Y164"/>
    <mergeCell ref="P170:Y170"/>
  </mergeCells>
  <pageMargins left="0.23622047244094491" right="0.23622047244094491" top="0.74803149606299213" bottom="0.55118110236220474" header="0.31496062992125984" footer="0.31496062992125984"/>
  <pageSetup paperSize="9" scale="52" fitToHeight="0" orientation="landscape" r:id="rId1"/>
  <headerFooter>
    <oddHeader>&amp;C2022 İŞ PLANI</oddHeader>
  </headerFooter>
  <rowBreaks count="2" manualBreakCount="2">
    <brk id="51" max="16383" man="1"/>
    <brk id="7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8"/>
  <sheetViews>
    <sheetView tabSelected="1" topLeftCell="B1" workbookViewId="0">
      <selection activeCell="N198" sqref="N198"/>
    </sheetView>
  </sheetViews>
  <sheetFormatPr defaultColWidth="10.875" defaultRowHeight="12.75"/>
  <cols>
    <col min="1" max="1" width="4.125" style="7" customWidth="1"/>
    <col min="2" max="2" width="6" style="37" bestFit="1" customWidth="1"/>
    <col min="3" max="3" width="64.625" style="26" customWidth="1"/>
    <col min="4" max="15" width="2.125" style="26" customWidth="1"/>
    <col min="16" max="16" width="11.625" style="26" customWidth="1"/>
    <col min="17" max="17" width="7.875" style="38" bestFit="1" customWidth="1"/>
    <col min="18" max="18" width="8.125" style="111" bestFit="1" customWidth="1"/>
    <col min="19" max="19" width="7.875" style="38" bestFit="1" customWidth="1"/>
    <col min="20" max="20" width="8.375" style="39" bestFit="1" customWidth="1"/>
    <col min="21" max="21" width="16.875" style="26" customWidth="1"/>
    <col min="22" max="22" width="7" style="40" customWidth="1"/>
    <col min="23" max="23" width="6.375" style="112" customWidth="1"/>
    <col min="24" max="24" width="7" style="26" bestFit="1" customWidth="1"/>
    <col min="25" max="25" width="25.625" style="26" customWidth="1"/>
    <col min="26" max="26" width="18.625" style="26" customWidth="1"/>
    <col min="27" max="27" width="3.5" style="7" customWidth="1"/>
    <col min="28" max="29" width="12.875" style="45" bestFit="1" customWidth="1"/>
    <col min="30" max="16384" width="10.875" style="7"/>
  </cols>
  <sheetData>
    <row r="1" spans="1:29" ht="27" thickTop="1" thickBot="1">
      <c r="A1" s="1"/>
      <c r="B1" s="2"/>
      <c r="C1" s="3" t="s">
        <v>3</v>
      </c>
      <c r="D1" s="124" t="s">
        <v>179</v>
      </c>
      <c r="E1" s="124" t="s">
        <v>180</v>
      </c>
      <c r="F1" s="124" t="s">
        <v>181</v>
      </c>
      <c r="G1" s="124" t="s">
        <v>182</v>
      </c>
      <c r="H1" s="124" t="s">
        <v>181</v>
      </c>
      <c r="I1" s="124" t="s">
        <v>183</v>
      </c>
      <c r="J1" s="124" t="s">
        <v>184</v>
      </c>
      <c r="K1" s="124" t="s">
        <v>185</v>
      </c>
      <c r="L1" s="124" t="s">
        <v>186</v>
      </c>
      <c r="M1" s="124" t="s">
        <v>186</v>
      </c>
      <c r="N1" s="124" t="s">
        <v>187</v>
      </c>
      <c r="O1" s="124" t="s">
        <v>185</v>
      </c>
      <c r="P1" s="3" t="s">
        <v>4</v>
      </c>
      <c r="Q1" s="4" t="s">
        <v>9</v>
      </c>
      <c r="R1" s="109" t="s">
        <v>10</v>
      </c>
      <c r="S1" s="4" t="s">
        <v>11</v>
      </c>
      <c r="T1" s="5" t="s">
        <v>5</v>
      </c>
      <c r="U1" s="3" t="s">
        <v>20</v>
      </c>
      <c r="V1" s="6" t="s">
        <v>7</v>
      </c>
      <c r="W1" s="114" t="s">
        <v>8</v>
      </c>
      <c r="X1" s="3" t="s">
        <v>6</v>
      </c>
      <c r="Y1" s="3" t="s">
        <v>1</v>
      </c>
      <c r="Z1" s="3" t="s">
        <v>418</v>
      </c>
      <c r="AB1" s="44" t="s">
        <v>12</v>
      </c>
      <c r="AC1" s="44" t="s">
        <v>13</v>
      </c>
    </row>
    <row r="2" spans="1:29" ht="14.25" thickTop="1" thickBot="1">
      <c r="A2" s="267" t="str">
        <f>[2]Plan!B2</f>
        <v>Stratejik Amaç 1. Hopa İçin Değer Yaratmak</v>
      </c>
      <c r="B2" s="8"/>
      <c r="C2" s="9" t="str">
        <f>[2]Plan!B3</f>
        <v xml:space="preserve">Hedef 1.1. Lojistik sektörünün gelişmesi için çalışmalar yapılacaktır. </v>
      </c>
      <c r="D2" s="9"/>
      <c r="E2" s="9"/>
      <c r="F2" s="9"/>
      <c r="G2" s="9"/>
      <c r="H2" s="9"/>
      <c r="I2" s="9"/>
      <c r="J2" s="9"/>
      <c r="K2" s="9"/>
      <c r="L2" s="9"/>
      <c r="M2" s="9"/>
      <c r="N2" s="9"/>
      <c r="O2" s="9"/>
      <c r="P2" s="125"/>
      <c r="Q2" s="125"/>
      <c r="R2" s="125"/>
      <c r="S2" s="125"/>
      <c r="T2" s="125"/>
      <c r="U2" s="125"/>
      <c r="V2" s="125"/>
      <c r="W2" s="125"/>
      <c r="X2" s="125"/>
      <c r="Y2" s="125"/>
      <c r="Z2" s="125"/>
      <c r="AB2" s="187">
        <f>SUM(Q3:Q6)</f>
        <v>1000</v>
      </c>
      <c r="AC2" s="187">
        <f>SUM(R3:R6)</f>
        <v>0</v>
      </c>
    </row>
    <row r="3" spans="1:29" ht="27.75" customHeight="1" thickTop="1" thickBot="1">
      <c r="A3" s="268"/>
      <c r="B3" s="8" t="s">
        <v>21</v>
      </c>
      <c r="C3" s="18" t="s">
        <v>744</v>
      </c>
      <c r="D3" s="10"/>
      <c r="E3" s="10"/>
      <c r="F3" s="183"/>
      <c r="G3" s="10"/>
      <c r="H3" s="10"/>
      <c r="I3" s="10"/>
      <c r="J3" s="10"/>
      <c r="K3" s="10"/>
      <c r="L3" s="10"/>
      <c r="M3" s="10"/>
      <c r="N3" s="10"/>
      <c r="O3" s="10"/>
      <c r="P3" s="10" t="s">
        <v>837</v>
      </c>
      <c r="Q3" s="12">
        <v>1000</v>
      </c>
      <c r="R3" s="13"/>
      <c r="S3" s="43">
        <f>IF(Q3="","",R3/Q3*100)</f>
        <v>0</v>
      </c>
      <c r="T3" s="14" t="s">
        <v>554</v>
      </c>
      <c r="U3" s="10" t="s">
        <v>838</v>
      </c>
      <c r="V3" s="169">
        <v>1</v>
      </c>
      <c r="W3" s="170"/>
      <c r="X3" s="171">
        <f>IF(V3="","",W3/V3*100)</f>
        <v>0</v>
      </c>
      <c r="Y3" s="10"/>
      <c r="Z3" s="10" t="s">
        <v>578</v>
      </c>
    </row>
    <row r="4" spans="1:29" ht="28.15" customHeight="1" thickTop="1" thickBot="1">
      <c r="A4" s="268"/>
      <c r="B4" s="8" t="s">
        <v>22</v>
      </c>
      <c r="C4" s="18" t="s">
        <v>839</v>
      </c>
      <c r="D4" s="10"/>
      <c r="E4" s="183"/>
      <c r="F4" s="10"/>
      <c r="G4" s="10"/>
      <c r="H4" s="10"/>
      <c r="I4" s="10"/>
      <c r="J4" s="10"/>
      <c r="K4" s="10"/>
      <c r="L4" s="10"/>
      <c r="M4" s="10"/>
      <c r="N4" s="10"/>
      <c r="O4" s="10"/>
      <c r="P4" s="10" t="s">
        <v>840</v>
      </c>
      <c r="Q4" s="12"/>
      <c r="R4" s="13"/>
      <c r="S4" s="43" t="str">
        <f t="shared" ref="S4:S6" si="0">IF(Q4="","",R4/Q4*100)</f>
        <v/>
      </c>
      <c r="T4" s="14"/>
      <c r="U4" s="10" t="s">
        <v>667</v>
      </c>
      <c r="V4" s="169">
        <v>1</v>
      </c>
      <c r="W4" s="170"/>
      <c r="X4" s="171">
        <f t="shared" ref="X4:X6" si="1">IF(V4="","",W4/V4*100)</f>
        <v>0</v>
      </c>
      <c r="Y4" s="10"/>
      <c r="Z4" s="10" t="s">
        <v>578</v>
      </c>
    </row>
    <row r="5" spans="1:29" ht="31.5" customHeight="1" thickTop="1" thickBot="1">
      <c r="A5" s="268"/>
      <c r="B5" s="8" t="s">
        <v>23</v>
      </c>
      <c r="C5" s="18" t="s">
        <v>841</v>
      </c>
      <c r="D5" s="10"/>
      <c r="E5" s="10"/>
      <c r="F5" s="183"/>
      <c r="G5" s="10"/>
      <c r="H5" s="10"/>
      <c r="I5" s="10"/>
      <c r="J5" s="10"/>
      <c r="K5" s="10"/>
      <c r="L5" s="10"/>
      <c r="M5" s="10"/>
      <c r="N5" s="10"/>
      <c r="O5" s="10"/>
      <c r="P5" s="10" t="s">
        <v>842</v>
      </c>
      <c r="Q5" s="12"/>
      <c r="R5" s="13"/>
      <c r="S5" s="43" t="str">
        <f t="shared" si="0"/>
        <v/>
      </c>
      <c r="T5" s="17"/>
      <c r="U5" s="10" t="s">
        <v>843</v>
      </c>
      <c r="V5" s="169">
        <v>3</v>
      </c>
      <c r="W5" s="170"/>
      <c r="X5" s="171">
        <f t="shared" si="1"/>
        <v>0</v>
      </c>
      <c r="Y5" s="10"/>
      <c r="Z5" s="10" t="s">
        <v>578</v>
      </c>
    </row>
    <row r="6" spans="1:29" ht="18" customHeight="1" thickTop="1" thickBot="1">
      <c r="A6" s="268"/>
      <c r="B6" s="8"/>
      <c r="C6" s="18"/>
      <c r="D6" s="18"/>
      <c r="E6" s="18"/>
      <c r="F6" s="18"/>
      <c r="G6" s="18"/>
      <c r="H6" s="18"/>
      <c r="I6" s="18"/>
      <c r="J6" s="18"/>
      <c r="K6" s="18"/>
      <c r="L6" s="18"/>
      <c r="M6" s="18"/>
      <c r="N6" s="18"/>
      <c r="O6" s="18"/>
      <c r="P6" s="10"/>
      <c r="Q6" s="12"/>
      <c r="R6" s="13"/>
      <c r="S6" s="43" t="str">
        <f t="shared" si="0"/>
        <v/>
      </c>
      <c r="T6" s="17"/>
      <c r="U6" s="10"/>
      <c r="V6" s="169"/>
      <c r="W6" s="170"/>
      <c r="X6" s="171" t="str">
        <f t="shared" si="1"/>
        <v/>
      </c>
      <c r="Y6" s="10"/>
      <c r="Z6" s="10"/>
    </row>
    <row r="7" spans="1:29" ht="18" customHeight="1" thickTop="1" thickBot="1">
      <c r="A7" s="268"/>
      <c r="B7" s="8"/>
      <c r="C7" s="9" t="str">
        <f>[2]Plan!B4</f>
        <v xml:space="preserve">Hedef 1.2. Turizm sektörünün gelişmesi için çalışmalar yapılacaktır. </v>
      </c>
      <c r="D7" s="9"/>
      <c r="E7" s="9"/>
      <c r="F7" s="9"/>
      <c r="G7" s="9"/>
      <c r="H7" s="9"/>
      <c r="I7" s="9"/>
      <c r="J7" s="9"/>
      <c r="K7" s="9"/>
      <c r="L7" s="9"/>
      <c r="M7" s="9"/>
      <c r="N7" s="9"/>
      <c r="O7" s="9"/>
      <c r="P7" s="261"/>
      <c r="Q7" s="261"/>
      <c r="R7" s="261"/>
      <c r="S7" s="261"/>
      <c r="T7" s="261"/>
      <c r="U7" s="261"/>
      <c r="V7" s="261"/>
      <c r="W7" s="261"/>
      <c r="X7" s="261"/>
      <c r="Y7" s="261"/>
      <c r="Z7" s="236"/>
      <c r="AB7" s="187">
        <f>SUM(Q8:Q16)</f>
        <v>71000</v>
      </c>
      <c r="AC7" s="187">
        <f>SUM(R8:R16)</f>
        <v>0</v>
      </c>
    </row>
    <row r="8" spans="1:29" ht="25.5" customHeight="1" thickTop="1" thickBot="1">
      <c r="A8" s="268"/>
      <c r="B8" s="8" t="s">
        <v>31</v>
      </c>
      <c r="C8" s="10" t="s">
        <v>427</v>
      </c>
      <c r="D8" s="10"/>
      <c r="E8" s="10"/>
      <c r="F8" s="10"/>
      <c r="G8" s="183"/>
      <c r="H8" s="10"/>
      <c r="I8" s="10"/>
      <c r="J8" s="10"/>
      <c r="K8" s="10"/>
      <c r="L8" s="10"/>
      <c r="M8" s="10"/>
      <c r="N8" s="10"/>
      <c r="O8" s="10"/>
      <c r="P8" s="10" t="s">
        <v>844</v>
      </c>
      <c r="Q8" s="12">
        <v>25000</v>
      </c>
      <c r="R8" s="13"/>
      <c r="S8" s="43">
        <f t="shared" ref="S8:S15" si="2">IF(Q8="","",R8/Q8*100)</f>
        <v>0</v>
      </c>
      <c r="T8" s="17" t="s">
        <v>552</v>
      </c>
      <c r="U8" s="10" t="s">
        <v>546</v>
      </c>
      <c r="V8" s="169">
        <v>1</v>
      </c>
      <c r="W8" s="170"/>
      <c r="X8" s="171">
        <f t="shared" ref="X8:X15" si="3">IF(V8="","",W8/V8*100)</f>
        <v>0</v>
      </c>
      <c r="Y8" s="10"/>
      <c r="Z8" s="10" t="s">
        <v>578</v>
      </c>
    </row>
    <row r="9" spans="1:29" s="23" customFormat="1" ht="27" thickTop="1" thickBot="1">
      <c r="A9" s="268"/>
      <c r="B9" s="8" t="s">
        <v>32</v>
      </c>
      <c r="C9" s="18" t="s">
        <v>845</v>
      </c>
      <c r="D9" s="18"/>
      <c r="E9" s="18"/>
      <c r="F9" s="18"/>
      <c r="G9" s="184"/>
      <c r="H9" s="18"/>
      <c r="I9" s="18"/>
      <c r="J9" s="18"/>
      <c r="K9" s="18"/>
      <c r="L9" s="18"/>
      <c r="M9" s="18"/>
      <c r="N9" s="18"/>
      <c r="O9" s="18"/>
      <c r="P9" s="10" t="s">
        <v>842</v>
      </c>
      <c r="Q9" s="20">
        <v>15000</v>
      </c>
      <c r="R9" s="110"/>
      <c r="S9" s="43">
        <f t="shared" si="2"/>
        <v>0</v>
      </c>
      <c r="T9" s="17" t="s">
        <v>552</v>
      </c>
      <c r="U9" s="11" t="s">
        <v>846</v>
      </c>
      <c r="V9" s="172">
        <v>1</v>
      </c>
      <c r="W9" s="173"/>
      <c r="X9" s="171">
        <f t="shared" si="3"/>
        <v>0</v>
      </c>
      <c r="Y9" s="11"/>
      <c r="Z9" s="10" t="s">
        <v>578</v>
      </c>
      <c r="AB9" s="46"/>
      <c r="AC9" s="46"/>
    </row>
    <row r="10" spans="1:29" ht="27" thickTop="1" thickBot="1">
      <c r="A10" s="268"/>
      <c r="B10" s="8" t="s">
        <v>33</v>
      </c>
      <c r="C10" s="10" t="s">
        <v>847</v>
      </c>
      <c r="D10" s="18"/>
      <c r="E10" s="18"/>
      <c r="F10" s="18"/>
      <c r="G10" s="18"/>
      <c r="H10" s="184"/>
      <c r="I10" s="18"/>
      <c r="J10" s="18"/>
      <c r="K10" s="18"/>
      <c r="L10" s="18"/>
      <c r="M10" s="18"/>
      <c r="N10" s="18"/>
      <c r="O10" s="18"/>
      <c r="P10" s="10" t="s">
        <v>842</v>
      </c>
      <c r="Q10" s="12">
        <v>5000</v>
      </c>
      <c r="R10" s="13"/>
      <c r="S10" s="43">
        <f t="shared" si="2"/>
        <v>0</v>
      </c>
      <c r="T10" s="17" t="s">
        <v>552</v>
      </c>
      <c r="U10" s="10" t="s">
        <v>848</v>
      </c>
      <c r="V10" s="169">
        <v>1</v>
      </c>
      <c r="W10" s="170"/>
      <c r="X10" s="171">
        <f t="shared" si="3"/>
        <v>0</v>
      </c>
      <c r="Y10" s="10"/>
      <c r="Z10" s="10" t="s">
        <v>578</v>
      </c>
    </row>
    <row r="11" spans="1:29" ht="26.25" customHeight="1" thickTop="1" thickBot="1">
      <c r="A11" s="268"/>
      <c r="B11" s="8" t="s">
        <v>34</v>
      </c>
      <c r="C11" s="18" t="s">
        <v>849</v>
      </c>
      <c r="D11" s="10"/>
      <c r="E11" s="10"/>
      <c r="F11" s="10"/>
      <c r="G11" s="10"/>
      <c r="H11" s="183"/>
      <c r="I11" s="10"/>
      <c r="J11" s="10"/>
      <c r="K11" s="10"/>
      <c r="L11" s="10"/>
      <c r="M11" s="10"/>
      <c r="N11" s="10"/>
      <c r="O11" s="10"/>
      <c r="P11" s="10" t="s">
        <v>850</v>
      </c>
      <c r="Q11" s="12">
        <v>5000</v>
      </c>
      <c r="R11" s="13"/>
      <c r="S11" s="43">
        <f t="shared" si="2"/>
        <v>0</v>
      </c>
      <c r="T11" s="17" t="s">
        <v>552</v>
      </c>
      <c r="U11" s="10" t="s">
        <v>851</v>
      </c>
      <c r="V11" s="169">
        <v>2</v>
      </c>
      <c r="W11" s="170"/>
      <c r="X11" s="171">
        <f t="shared" si="3"/>
        <v>0</v>
      </c>
      <c r="Y11" s="10"/>
      <c r="Z11" s="10" t="s">
        <v>578</v>
      </c>
      <c r="AB11" s="47"/>
      <c r="AC11" s="47"/>
    </row>
    <row r="12" spans="1:29" ht="27" thickTop="1" thickBot="1">
      <c r="A12" s="268"/>
      <c r="B12" s="8" t="s">
        <v>35</v>
      </c>
      <c r="C12" s="10" t="s">
        <v>852</v>
      </c>
      <c r="D12" s="183"/>
      <c r="E12" s="10"/>
      <c r="F12" s="10"/>
      <c r="G12" s="10"/>
      <c r="H12" s="10"/>
      <c r="I12" s="10"/>
      <c r="J12" s="10"/>
      <c r="K12" s="10"/>
      <c r="L12" s="10"/>
      <c r="M12" s="10"/>
      <c r="N12" s="10"/>
      <c r="O12" s="10"/>
      <c r="P12" s="10" t="s">
        <v>850</v>
      </c>
      <c r="Q12" s="12">
        <v>1000</v>
      </c>
      <c r="R12" s="13"/>
      <c r="S12" s="43">
        <f t="shared" si="2"/>
        <v>0</v>
      </c>
      <c r="T12" s="17" t="s">
        <v>552</v>
      </c>
      <c r="U12" s="10" t="s">
        <v>525</v>
      </c>
      <c r="V12" s="169">
        <v>1</v>
      </c>
      <c r="W12" s="170"/>
      <c r="X12" s="171">
        <f t="shared" si="3"/>
        <v>0</v>
      </c>
      <c r="Y12" s="10"/>
      <c r="Z12" s="10" t="s">
        <v>578</v>
      </c>
      <c r="AB12" s="47"/>
      <c r="AC12" s="47"/>
    </row>
    <row r="13" spans="1:29" ht="31.9" customHeight="1" thickTop="1" thickBot="1">
      <c r="A13" s="268"/>
      <c r="B13" s="8" t="s">
        <v>36</v>
      </c>
      <c r="C13" s="10" t="s">
        <v>853</v>
      </c>
      <c r="D13" s="183"/>
      <c r="E13" s="10"/>
      <c r="F13" s="10"/>
      <c r="G13" s="10"/>
      <c r="H13" s="10"/>
      <c r="I13" s="10"/>
      <c r="J13" s="10"/>
      <c r="K13" s="10"/>
      <c r="L13" s="10"/>
      <c r="M13" s="10"/>
      <c r="N13" s="10"/>
      <c r="O13" s="10"/>
      <c r="P13" s="10" t="s">
        <v>854</v>
      </c>
      <c r="Q13" s="12"/>
      <c r="R13" s="13"/>
      <c r="S13" s="43" t="str">
        <f t="shared" si="2"/>
        <v/>
      </c>
      <c r="T13" s="17"/>
      <c r="U13" s="10" t="s">
        <v>855</v>
      </c>
      <c r="V13" s="169">
        <v>1</v>
      </c>
      <c r="W13" s="170"/>
      <c r="X13" s="171">
        <f t="shared" si="3"/>
        <v>0</v>
      </c>
      <c r="Y13" s="10"/>
      <c r="Z13" s="10" t="s">
        <v>578</v>
      </c>
      <c r="AB13" s="47"/>
      <c r="AC13" s="47"/>
    </row>
    <row r="14" spans="1:29" ht="27.75" customHeight="1" thickTop="1" thickBot="1">
      <c r="A14" s="268"/>
      <c r="B14" s="8" t="s">
        <v>37</v>
      </c>
      <c r="C14" s="10" t="s">
        <v>856</v>
      </c>
      <c r="D14" s="10"/>
      <c r="E14" s="10"/>
      <c r="F14" s="10"/>
      <c r="G14" s="10"/>
      <c r="H14" s="10"/>
      <c r="I14" s="183"/>
      <c r="J14" s="10"/>
      <c r="K14" s="10"/>
      <c r="L14" s="10"/>
      <c r="M14" s="10"/>
      <c r="N14" s="10"/>
      <c r="O14" s="10"/>
      <c r="P14" s="10" t="s">
        <v>842</v>
      </c>
      <c r="Q14" s="12"/>
      <c r="R14" s="13"/>
      <c r="S14" s="43" t="str">
        <f t="shared" si="2"/>
        <v/>
      </c>
      <c r="T14" s="17"/>
      <c r="U14" s="10" t="s">
        <v>857</v>
      </c>
      <c r="V14" s="169">
        <v>1</v>
      </c>
      <c r="W14" s="170"/>
      <c r="X14" s="171">
        <f t="shared" si="3"/>
        <v>0</v>
      </c>
      <c r="Y14" s="10"/>
      <c r="Z14" s="10" t="s">
        <v>578</v>
      </c>
      <c r="AB14" s="47"/>
      <c r="AC14" s="47"/>
    </row>
    <row r="15" spans="1:29" ht="27.75" customHeight="1" thickTop="1" thickBot="1">
      <c r="A15" s="268"/>
      <c r="B15" s="8" t="s">
        <v>38</v>
      </c>
      <c r="C15" s="10" t="s">
        <v>858</v>
      </c>
      <c r="D15" s="10"/>
      <c r="E15" s="184"/>
      <c r="F15" s="10"/>
      <c r="G15" s="10"/>
      <c r="H15" s="10"/>
      <c r="I15" s="10"/>
      <c r="J15" s="10"/>
      <c r="K15" s="10"/>
      <c r="L15" s="10"/>
      <c r="M15" s="10"/>
      <c r="N15" s="10"/>
      <c r="O15" s="10"/>
      <c r="P15" s="10" t="s">
        <v>850</v>
      </c>
      <c r="Q15" s="12">
        <v>20000</v>
      </c>
      <c r="R15" s="13"/>
      <c r="S15" s="43">
        <f t="shared" si="2"/>
        <v>0</v>
      </c>
      <c r="T15" s="17" t="s">
        <v>564</v>
      </c>
      <c r="U15" s="10" t="s">
        <v>538</v>
      </c>
      <c r="V15" s="169">
        <v>5</v>
      </c>
      <c r="W15" s="170"/>
      <c r="X15" s="171">
        <f t="shared" si="3"/>
        <v>0</v>
      </c>
      <c r="Y15" s="10"/>
      <c r="Z15" s="10" t="s">
        <v>578</v>
      </c>
      <c r="AB15" s="47"/>
      <c r="AC15" s="47"/>
    </row>
    <row r="16" spans="1:29" ht="10.5" customHeight="1" thickTop="1" thickBot="1">
      <c r="A16" s="268"/>
      <c r="B16" s="8"/>
      <c r="C16" s="10"/>
      <c r="D16" s="10"/>
      <c r="E16" s="10"/>
      <c r="F16" s="10"/>
      <c r="G16" s="10"/>
      <c r="H16" s="10"/>
      <c r="I16" s="10"/>
      <c r="J16" s="10"/>
      <c r="K16" s="10"/>
      <c r="L16" s="10"/>
      <c r="M16" s="10"/>
      <c r="N16" s="10"/>
      <c r="O16" s="10"/>
      <c r="P16" s="10"/>
      <c r="Q16" s="12"/>
      <c r="R16" s="13"/>
      <c r="S16" s="43"/>
      <c r="T16" s="17"/>
      <c r="U16" s="10"/>
      <c r="V16" s="169"/>
      <c r="W16" s="170"/>
      <c r="X16" s="171"/>
      <c r="Y16" s="10"/>
      <c r="Z16" s="10"/>
      <c r="AB16" s="47"/>
      <c r="AC16" s="47"/>
    </row>
    <row r="17" spans="1:29" ht="18" customHeight="1" thickTop="1" thickBot="1">
      <c r="A17" s="268"/>
      <c r="B17" s="8"/>
      <c r="C17" s="9" t="str">
        <f>[2]Plan!B5</f>
        <v xml:space="preserve">Hedef 1.3. Deniz Ürünleri ve Balıkçılık sektörünün gelişmesi için çalışmalar yapılacaktır. </v>
      </c>
      <c r="D17" s="9"/>
      <c r="E17" s="9"/>
      <c r="F17" s="9"/>
      <c r="G17" s="9"/>
      <c r="H17" s="9"/>
      <c r="I17" s="9"/>
      <c r="J17" s="9"/>
      <c r="K17" s="9"/>
      <c r="L17" s="9"/>
      <c r="M17" s="9"/>
      <c r="N17" s="9"/>
      <c r="O17" s="9"/>
      <c r="P17" s="261"/>
      <c r="Q17" s="261"/>
      <c r="R17" s="261"/>
      <c r="S17" s="261"/>
      <c r="T17" s="261"/>
      <c r="U17" s="261"/>
      <c r="V17" s="261"/>
      <c r="W17" s="261"/>
      <c r="X17" s="261"/>
      <c r="Y17" s="261"/>
      <c r="Z17" s="236"/>
      <c r="AB17" s="187">
        <f>SUM(Q18:Q20)</f>
        <v>6000</v>
      </c>
      <c r="AC17" s="187">
        <f>SUM(R18:R20)</f>
        <v>0</v>
      </c>
    </row>
    <row r="18" spans="1:29" ht="27" thickTop="1" thickBot="1">
      <c r="A18" s="268"/>
      <c r="B18" s="8" t="s">
        <v>41</v>
      </c>
      <c r="C18" s="10" t="s">
        <v>859</v>
      </c>
      <c r="D18" s="10"/>
      <c r="E18" s="10"/>
      <c r="F18" s="10"/>
      <c r="G18" s="183"/>
      <c r="H18" s="10"/>
      <c r="I18" s="10"/>
      <c r="J18" s="10"/>
      <c r="K18" s="10"/>
      <c r="L18" s="10"/>
      <c r="M18" s="10"/>
      <c r="N18" s="10"/>
      <c r="O18" s="10"/>
      <c r="P18" s="10" t="s">
        <v>860</v>
      </c>
      <c r="Q18" s="12">
        <v>1000</v>
      </c>
      <c r="R18" s="13"/>
      <c r="S18" s="43">
        <f t="shared" ref="S18:S20" si="4">IF(Q18="","",R18/Q18*100)</f>
        <v>0</v>
      </c>
      <c r="T18" s="17" t="s">
        <v>555</v>
      </c>
      <c r="U18" s="10" t="s">
        <v>861</v>
      </c>
      <c r="V18" s="169">
        <v>20</v>
      </c>
      <c r="W18" s="170"/>
      <c r="X18" s="171">
        <f t="shared" ref="X18:X20" si="5">IF(V18="","",W18/V18*100)</f>
        <v>0</v>
      </c>
      <c r="Y18" s="10"/>
      <c r="Z18" s="10" t="s">
        <v>578</v>
      </c>
    </row>
    <row r="19" spans="1:29" ht="27.75" customHeight="1" thickTop="1" thickBot="1">
      <c r="A19" s="268"/>
      <c r="B19" s="8" t="s">
        <v>42</v>
      </c>
      <c r="C19" s="24" t="s">
        <v>862</v>
      </c>
      <c r="D19" s="11"/>
      <c r="E19" s="11"/>
      <c r="F19" s="11"/>
      <c r="G19" s="11"/>
      <c r="H19" s="11"/>
      <c r="I19" s="11"/>
      <c r="J19" s="11"/>
      <c r="K19" s="11"/>
      <c r="L19" s="11"/>
      <c r="M19" s="183"/>
      <c r="N19" s="11"/>
      <c r="O19" s="11"/>
      <c r="P19" s="10" t="s">
        <v>842</v>
      </c>
      <c r="Q19" s="12">
        <v>5000</v>
      </c>
      <c r="R19" s="13"/>
      <c r="S19" s="43">
        <f t="shared" si="4"/>
        <v>0</v>
      </c>
      <c r="T19" s="17" t="s">
        <v>552</v>
      </c>
      <c r="U19" s="10" t="s">
        <v>863</v>
      </c>
      <c r="V19" s="169">
        <v>2</v>
      </c>
      <c r="W19" s="170"/>
      <c r="X19" s="171">
        <f t="shared" si="5"/>
        <v>0</v>
      </c>
      <c r="Y19" s="10"/>
      <c r="Z19" s="10" t="s">
        <v>578</v>
      </c>
    </row>
    <row r="20" spans="1:29" ht="18" customHeight="1" thickTop="1" thickBot="1">
      <c r="A20" s="268"/>
      <c r="B20" s="8"/>
      <c r="C20" s="10"/>
      <c r="D20" s="10"/>
      <c r="E20" s="10"/>
      <c r="F20" s="10"/>
      <c r="G20" s="10"/>
      <c r="H20" s="10"/>
      <c r="I20" s="10"/>
      <c r="J20" s="10"/>
      <c r="K20" s="10"/>
      <c r="L20" s="10"/>
      <c r="M20" s="10"/>
      <c r="N20" s="10"/>
      <c r="O20" s="10"/>
      <c r="P20" s="10"/>
      <c r="Q20" s="12"/>
      <c r="R20" s="13"/>
      <c r="S20" s="43" t="str">
        <f t="shared" si="4"/>
        <v/>
      </c>
      <c r="T20" s="17"/>
      <c r="U20" s="10"/>
      <c r="V20" s="169"/>
      <c r="W20" s="170"/>
      <c r="X20" s="171" t="str">
        <f t="shared" si="5"/>
        <v/>
      </c>
      <c r="Y20" s="10"/>
      <c r="Z20" s="10"/>
    </row>
    <row r="21" spans="1:29" ht="18" customHeight="1" thickTop="1" thickBot="1">
      <c r="A21" s="268"/>
      <c r="B21" s="8"/>
      <c r="C21" s="9" t="str">
        <f>[2]Plan!B6</f>
        <v xml:space="preserve">Hedef 1.4. Hopa Limanının etkin ve verimli hale getirilmesi için çalışmalar yapılacaktır. </v>
      </c>
      <c r="D21" s="9"/>
      <c r="E21" s="9"/>
      <c r="F21" s="9"/>
      <c r="G21" s="9"/>
      <c r="H21" s="9"/>
      <c r="I21" s="9"/>
      <c r="J21" s="9"/>
      <c r="K21" s="9"/>
      <c r="L21" s="9"/>
      <c r="M21" s="9"/>
      <c r="N21" s="9"/>
      <c r="O21" s="9"/>
      <c r="P21" s="261"/>
      <c r="Q21" s="261"/>
      <c r="R21" s="261"/>
      <c r="S21" s="261"/>
      <c r="T21" s="261"/>
      <c r="U21" s="261"/>
      <c r="V21" s="261"/>
      <c r="W21" s="261"/>
      <c r="X21" s="261"/>
      <c r="Y21" s="261"/>
      <c r="Z21" s="236"/>
      <c r="AB21" s="187">
        <f>SUM(Q22:Q24)</f>
        <v>0</v>
      </c>
      <c r="AC21" s="187">
        <f>SUM(R22:R24)</f>
        <v>0</v>
      </c>
    </row>
    <row r="22" spans="1:29" ht="29.25" customHeight="1" thickTop="1" thickBot="1">
      <c r="A22" s="268"/>
      <c r="B22" s="8" t="s">
        <v>159</v>
      </c>
      <c r="C22" s="10" t="s">
        <v>864</v>
      </c>
      <c r="D22" s="10"/>
      <c r="E22" s="10"/>
      <c r="F22" s="10"/>
      <c r="G22" s="10"/>
      <c r="H22" s="10"/>
      <c r="I22" s="183"/>
      <c r="J22" s="10"/>
      <c r="K22" s="10"/>
      <c r="L22" s="10"/>
      <c r="M22" s="10"/>
      <c r="N22" s="10"/>
      <c r="O22" s="10"/>
      <c r="P22" s="10" t="s">
        <v>842</v>
      </c>
      <c r="Q22" s="12"/>
      <c r="R22" s="13"/>
      <c r="S22" s="43" t="str">
        <f t="shared" ref="S22:S24" si="6">IF(Q22="","",R22/Q22*100)</f>
        <v/>
      </c>
      <c r="T22" s="17"/>
      <c r="U22" s="10" t="s">
        <v>865</v>
      </c>
      <c r="V22" s="169">
        <v>2</v>
      </c>
      <c r="W22" s="170"/>
      <c r="X22" s="171">
        <f t="shared" ref="X22:X24" si="7">IF(V22="","",W22/V22*100)</f>
        <v>0</v>
      </c>
      <c r="Y22" s="10"/>
      <c r="Z22" s="10" t="s">
        <v>578</v>
      </c>
    </row>
    <row r="23" spans="1:29" ht="28.15" customHeight="1" thickTop="1" thickBot="1">
      <c r="A23" s="268"/>
      <c r="B23" s="8" t="s">
        <v>160</v>
      </c>
      <c r="C23" s="24" t="s">
        <v>866</v>
      </c>
      <c r="D23" s="11"/>
      <c r="E23" s="183"/>
      <c r="F23" s="11"/>
      <c r="G23" s="11"/>
      <c r="H23" s="11"/>
      <c r="I23" s="11"/>
      <c r="J23" s="11"/>
      <c r="K23" s="11"/>
      <c r="L23" s="11"/>
      <c r="M23" s="11"/>
      <c r="N23" s="11"/>
      <c r="O23" s="11"/>
      <c r="P23" s="10" t="s">
        <v>842</v>
      </c>
      <c r="Q23" s="12"/>
      <c r="R23" s="13"/>
      <c r="S23" s="43" t="str">
        <f t="shared" si="6"/>
        <v/>
      </c>
      <c r="T23" s="17"/>
      <c r="U23" s="10" t="s">
        <v>867</v>
      </c>
      <c r="V23" s="169">
        <v>2</v>
      </c>
      <c r="W23" s="170"/>
      <c r="X23" s="171">
        <f t="shared" si="7"/>
        <v>0</v>
      </c>
      <c r="Y23" s="10"/>
      <c r="Z23" s="10" t="s">
        <v>578</v>
      </c>
    </row>
    <row r="24" spans="1:29" ht="18" customHeight="1" thickTop="1" thickBot="1">
      <c r="A24" s="268"/>
      <c r="B24" s="8"/>
      <c r="C24" s="10"/>
      <c r="D24" s="10"/>
      <c r="E24" s="10"/>
      <c r="F24" s="10"/>
      <c r="G24" s="10"/>
      <c r="H24" s="10"/>
      <c r="I24" s="10"/>
      <c r="J24" s="10"/>
      <c r="K24" s="10"/>
      <c r="L24" s="10"/>
      <c r="M24" s="10"/>
      <c r="N24" s="10"/>
      <c r="O24" s="10"/>
      <c r="P24" s="10"/>
      <c r="Q24" s="12"/>
      <c r="R24" s="13"/>
      <c r="S24" s="43" t="str">
        <f t="shared" si="6"/>
        <v/>
      </c>
      <c r="T24" s="17"/>
      <c r="U24" s="10"/>
      <c r="V24" s="169"/>
      <c r="W24" s="170"/>
      <c r="X24" s="171" t="str">
        <f t="shared" si="7"/>
        <v/>
      </c>
      <c r="Y24" s="10"/>
      <c r="Z24" s="10"/>
    </row>
    <row r="25" spans="1:29" ht="14.25" thickTop="1" thickBot="1">
      <c r="A25" s="268"/>
      <c r="B25" s="8"/>
      <c r="C25" s="9" t="str">
        <f>[2]Plan!B7</f>
        <v xml:space="preserve">Hedef 1.5. Gürcistan, Rusya ve İran ile ticaretin gelişmesi için çalışmalar yapılacaktır. </v>
      </c>
      <c r="D25" s="9"/>
      <c r="E25" s="9"/>
      <c r="F25" s="9"/>
      <c r="G25" s="9"/>
      <c r="H25" s="9"/>
      <c r="I25" s="9"/>
      <c r="J25" s="9"/>
      <c r="K25" s="9"/>
      <c r="L25" s="9"/>
      <c r="M25" s="9"/>
      <c r="N25" s="9"/>
      <c r="O25" s="9"/>
      <c r="P25" s="261"/>
      <c r="Q25" s="261"/>
      <c r="R25" s="261"/>
      <c r="S25" s="261"/>
      <c r="T25" s="261"/>
      <c r="U25" s="261"/>
      <c r="V25" s="261"/>
      <c r="W25" s="261"/>
      <c r="X25" s="261"/>
      <c r="Y25" s="261"/>
      <c r="Z25" s="236"/>
      <c r="AB25" s="187">
        <f>SUM(Q26:Q29)</f>
        <v>60000</v>
      </c>
      <c r="AC25" s="187">
        <f>SUM(R26:R29)</f>
        <v>0</v>
      </c>
    </row>
    <row r="26" spans="1:29" ht="28.5" customHeight="1" thickTop="1" thickBot="1">
      <c r="A26" s="268"/>
      <c r="B26" s="8" t="s">
        <v>188</v>
      </c>
      <c r="C26" s="10" t="s">
        <v>868</v>
      </c>
      <c r="D26" s="10"/>
      <c r="E26" s="10"/>
      <c r="F26" s="10"/>
      <c r="G26" s="11"/>
      <c r="H26" s="11"/>
      <c r="I26" s="11"/>
      <c r="J26" s="10"/>
      <c r="K26" s="10"/>
      <c r="L26" s="10"/>
      <c r="M26" s="183"/>
      <c r="N26" s="183"/>
      <c r="O26" s="11"/>
      <c r="P26" s="10" t="s">
        <v>842</v>
      </c>
      <c r="Q26" s="12">
        <v>20000</v>
      </c>
      <c r="R26" s="13"/>
      <c r="S26" s="43">
        <f t="shared" ref="S26:S29" si="8">IF(Q26="","",R26/Q26*100)</f>
        <v>0</v>
      </c>
      <c r="T26" s="17" t="s">
        <v>695</v>
      </c>
      <c r="U26" s="10" t="s">
        <v>799</v>
      </c>
      <c r="V26" s="169">
        <v>1</v>
      </c>
      <c r="W26" s="16"/>
      <c r="X26" s="43">
        <f t="shared" ref="X26:X29" si="9">IF(V26="","",W26/V26*100)</f>
        <v>0</v>
      </c>
      <c r="Y26" s="10"/>
      <c r="Z26" s="10" t="s">
        <v>578</v>
      </c>
    </row>
    <row r="27" spans="1:29" ht="26.25" customHeight="1" thickTop="1" thickBot="1">
      <c r="A27" s="268"/>
      <c r="B27" s="8" t="s">
        <v>189</v>
      </c>
      <c r="C27" s="24" t="s">
        <v>869</v>
      </c>
      <c r="D27" s="11"/>
      <c r="E27" s="11"/>
      <c r="F27" s="11"/>
      <c r="G27" s="11"/>
      <c r="H27" s="11"/>
      <c r="I27" s="11"/>
      <c r="J27" s="11"/>
      <c r="K27" s="11"/>
      <c r="L27" s="183"/>
      <c r="M27" s="183"/>
      <c r="N27" s="11"/>
      <c r="O27" s="11"/>
      <c r="P27" s="10" t="s">
        <v>870</v>
      </c>
      <c r="Q27" s="12">
        <v>20000</v>
      </c>
      <c r="R27" s="13"/>
      <c r="S27" s="43">
        <f t="shared" si="8"/>
        <v>0</v>
      </c>
      <c r="T27" s="17" t="s">
        <v>695</v>
      </c>
      <c r="U27" s="10" t="s">
        <v>799</v>
      </c>
      <c r="V27" s="169">
        <v>1</v>
      </c>
      <c r="W27" s="16"/>
      <c r="X27" s="43">
        <f t="shared" si="9"/>
        <v>0</v>
      </c>
      <c r="Y27" s="10"/>
      <c r="Z27" s="10" t="s">
        <v>578</v>
      </c>
    </row>
    <row r="28" spans="1:29" ht="27" customHeight="1" thickTop="1" thickBot="1">
      <c r="A28" s="268"/>
      <c r="B28" s="8" t="s">
        <v>190</v>
      </c>
      <c r="C28" s="10" t="s">
        <v>871</v>
      </c>
      <c r="D28" s="10"/>
      <c r="E28" s="10"/>
      <c r="F28" s="10"/>
      <c r="G28" s="183"/>
      <c r="H28" s="183"/>
      <c r="I28" s="11"/>
      <c r="J28" s="10"/>
      <c r="K28" s="10"/>
      <c r="L28" s="10"/>
      <c r="M28" s="10"/>
      <c r="N28" s="10"/>
      <c r="O28" s="10"/>
      <c r="P28" s="10" t="s">
        <v>872</v>
      </c>
      <c r="Q28" s="12">
        <v>20000</v>
      </c>
      <c r="R28" s="13"/>
      <c r="S28" s="43">
        <f t="shared" si="8"/>
        <v>0</v>
      </c>
      <c r="T28" s="17" t="s">
        <v>695</v>
      </c>
      <c r="U28" s="10" t="s">
        <v>799</v>
      </c>
      <c r="V28" s="169">
        <v>1</v>
      </c>
      <c r="W28" s="16"/>
      <c r="X28" s="43">
        <f t="shared" si="9"/>
        <v>0</v>
      </c>
      <c r="Y28" s="10"/>
      <c r="Z28" s="10" t="s">
        <v>578</v>
      </c>
    </row>
    <row r="29" spans="1:29" s="23" customFormat="1" ht="13.5" customHeight="1" thickTop="1" thickBot="1">
      <c r="A29" s="268"/>
      <c r="B29" s="8"/>
      <c r="C29" s="10"/>
      <c r="D29" s="10"/>
      <c r="E29" s="10"/>
      <c r="F29" s="10"/>
      <c r="G29" s="10"/>
      <c r="H29" s="10"/>
      <c r="I29" s="10"/>
      <c r="J29" s="10"/>
      <c r="K29" s="10"/>
      <c r="L29" s="10"/>
      <c r="M29" s="10"/>
      <c r="N29" s="10"/>
      <c r="O29" s="10"/>
      <c r="P29" s="11"/>
      <c r="Q29" s="20"/>
      <c r="R29" s="110"/>
      <c r="S29" s="43" t="str">
        <f t="shared" si="8"/>
        <v/>
      </c>
      <c r="T29" s="21"/>
      <c r="U29" s="11"/>
      <c r="V29" s="22"/>
      <c r="W29" s="27"/>
      <c r="X29" s="43" t="str">
        <f t="shared" si="9"/>
        <v/>
      </c>
      <c r="Y29" s="11"/>
      <c r="Z29" s="11"/>
      <c r="AB29" s="46"/>
      <c r="AC29" s="46"/>
    </row>
    <row r="30" spans="1:29" ht="18" hidden="1" customHeight="1" thickTop="1" thickBot="1">
      <c r="A30" s="268"/>
      <c r="B30" s="8"/>
      <c r="C30" s="9">
        <f>[2]Plan!B8</f>
        <v>0</v>
      </c>
      <c r="D30" s="9"/>
      <c r="E30" s="9"/>
      <c r="F30" s="9"/>
      <c r="G30" s="9"/>
      <c r="H30" s="9"/>
      <c r="I30" s="9"/>
      <c r="J30" s="9"/>
      <c r="K30" s="9"/>
      <c r="L30" s="9"/>
      <c r="M30" s="9"/>
      <c r="N30" s="9"/>
      <c r="O30" s="9"/>
      <c r="P30" s="261"/>
      <c r="Q30" s="261"/>
      <c r="R30" s="261"/>
      <c r="S30" s="261"/>
      <c r="T30" s="261"/>
      <c r="U30" s="261"/>
      <c r="V30" s="261"/>
      <c r="W30" s="261"/>
      <c r="X30" s="261"/>
      <c r="Y30" s="261"/>
      <c r="Z30" s="236"/>
      <c r="AB30" s="187">
        <f>SUM(Q31:Q40)</f>
        <v>0</v>
      </c>
      <c r="AC30" s="187">
        <f>SUM(R31:R40)</f>
        <v>0</v>
      </c>
    </row>
    <row r="31" spans="1:29" ht="18" hidden="1" customHeight="1" thickTop="1" thickBot="1">
      <c r="A31" s="268"/>
      <c r="B31" s="8" t="s">
        <v>188</v>
      </c>
      <c r="C31" s="10"/>
      <c r="D31" s="10"/>
      <c r="E31" s="10"/>
      <c r="F31" s="10"/>
      <c r="G31" s="10"/>
      <c r="H31" s="10"/>
      <c r="I31" s="10"/>
      <c r="J31" s="10"/>
      <c r="K31" s="10"/>
      <c r="L31" s="10"/>
      <c r="M31" s="10"/>
      <c r="N31" s="10"/>
      <c r="O31" s="10"/>
      <c r="P31" s="10"/>
      <c r="Q31" s="12"/>
      <c r="R31" s="13"/>
      <c r="S31" s="43" t="str">
        <f t="shared" ref="S31:S40" si="10">IF(Q31="","",R31/Q31*100)</f>
        <v/>
      </c>
      <c r="T31" s="17"/>
      <c r="U31" s="10"/>
      <c r="V31" s="15"/>
      <c r="W31" s="16"/>
      <c r="X31" s="43" t="str">
        <f t="shared" ref="X31:X40" si="11">IF(V31="","",W31/V31*100)</f>
        <v/>
      </c>
      <c r="Y31" s="10"/>
      <c r="Z31" s="10"/>
    </row>
    <row r="32" spans="1:29" ht="18" hidden="1" customHeight="1" thickTop="1" thickBot="1">
      <c r="A32" s="268"/>
      <c r="B32" s="8" t="s">
        <v>189</v>
      </c>
      <c r="C32" s="24"/>
      <c r="D32" s="11"/>
      <c r="E32" s="11"/>
      <c r="F32" s="11"/>
      <c r="G32" s="11"/>
      <c r="H32" s="11"/>
      <c r="I32" s="11"/>
      <c r="J32" s="11"/>
      <c r="K32" s="11"/>
      <c r="L32" s="11"/>
      <c r="M32" s="11"/>
      <c r="N32" s="11"/>
      <c r="O32" s="11"/>
      <c r="P32" s="10"/>
      <c r="Q32" s="12"/>
      <c r="R32" s="13"/>
      <c r="S32" s="43" t="str">
        <f t="shared" si="10"/>
        <v/>
      </c>
      <c r="T32" s="17"/>
      <c r="U32" s="10"/>
      <c r="V32" s="15"/>
      <c r="W32" s="16"/>
      <c r="X32" s="43" t="str">
        <f t="shared" si="11"/>
        <v/>
      </c>
      <c r="Y32" s="10"/>
      <c r="Z32" s="10"/>
    </row>
    <row r="33" spans="1:29" ht="18" hidden="1" customHeight="1" thickTop="1" thickBot="1">
      <c r="A33" s="268"/>
      <c r="B33" s="8" t="s">
        <v>190</v>
      </c>
      <c r="C33" s="10"/>
      <c r="D33" s="10"/>
      <c r="E33" s="10"/>
      <c r="F33" s="10"/>
      <c r="G33" s="10"/>
      <c r="H33" s="10"/>
      <c r="I33" s="10"/>
      <c r="J33" s="10"/>
      <c r="K33" s="10"/>
      <c r="L33" s="10"/>
      <c r="M33" s="10"/>
      <c r="N33" s="10"/>
      <c r="O33" s="10"/>
      <c r="P33" s="10"/>
      <c r="Q33" s="12"/>
      <c r="R33" s="13"/>
      <c r="S33" s="43" t="str">
        <f t="shared" si="10"/>
        <v/>
      </c>
      <c r="T33" s="17"/>
      <c r="U33" s="10"/>
      <c r="V33" s="15"/>
      <c r="W33" s="16"/>
      <c r="X33" s="43" t="str">
        <f t="shared" si="11"/>
        <v/>
      </c>
      <c r="Y33" s="10"/>
      <c r="Z33" s="10"/>
    </row>
    <row r="34" spans="1:29" s="23" customFormat="1" ht="18" hidden="1" customHeight="1" thickTop="1" thickBot="1">
      <c r="A34" s="268"/>
      <c r="B34" s="8" t="s">
        <v>191</v>
      </c>
      <c r="C34" s="10"/>
      <c r="D34" s="10"/>
      <c r="E34" s="10"/>
      <c r="F34" s="10"/>
      <c r="G34" s="10"/>
      <c r="H34" s="10"/>
      <c r="I34" s="10"/>
      <c r="J34" s="10"/>
      <c r="K34" s="10"/>
      <c r="L34" s="10"/>
      <c r="M34" s="10"/>
      <c r="N34" s="10"/>
      <c r="O34" s="10"/>
      <c r="P34" s="11"/>
      <c r="Q34" s="20"/>
      <c r="R34" s="110"/>
      <c r="S34" s="43" t="str">
        <f t="shared" si="10"/>
        <v/>
      </c>
      <c r="T34" s="21"/>
      <c r="U34" s="11"/>
      <c r="V34" s="22"/>
      <c r="W34" s="27"/>
      <c r="X34" s="43" t="str">
        <f t="shared" si="11"/>
        <v/>
      </c>
      <c r="Y34" s="11"/>
      <c r="Z34" s="11"/>
      <c r="AB34" s="46"/>
      <c r="AC34" s="46"/>
    </row>
    <row r="35" spans="1:29" ht="18" hidden="1" customHeight="1" thickTop="1" thickBot="1">
      <c r="A35" s="268"/>
      <c r="B35" s="8" t="s">
        <v>192</v>
      </c>
      <c r="C35" s="10"/>
      <c r="D35" s="10"/>
      <c r="E35" s="10"/>
      <c r="F35" s="10"/>
      <c r="G35" s="10"/>
      <c r="H35" s="10"/>
      <c r="I35" s="10"/>
      <c r="J35" s="10"/>
      <c r="K35" s="10"/>
      <c r="L35" s="10"/>
      <c r="M35" s="10"/>
      <c r="N35" s="10"/>
      <c r="O35" s="10"/>
      <c r="P35" s="10"/>
      <c r="Q35" s="12"/>
      <c r="R35" s="13"/>
      <c r="S35" s="43" t="str">
        <f t="shared" si="10"/>
        <v/>
      </c>
      <c r="T35" s="17"/>
      <c r="U35" s="10"/>
      <c r="V35" s="15"/>
      <c r="W35" s="16"/>
      <c r="X35" s="43" t="str">
        <f t="shared" si="11"/>
        <v/>
      </c>
      <c r="Y35" s="10"/>
      <c r="Z35" s="10"/>
    </row>
    <row r="36" spans="1:29" ht="18" hidden="1" customHeight="1" thickTop="1" thickBot="1">
      <c r="A36" s="268"/>
      <c r="B36" s="8" t="s">
        <v>193</v>
      </c>
      <c r="C36" s="10"/>
      <c r="D36" s="10"/>
      <c r="E36" s="10"/>
      <c r="F36" s="10"/>
      <c r="G36" s="10"/>
      <c r="H36" s="10"/>
      <c r="I36" s="10"/>
      <c r="J36" s="10"/>
      <c r="K36" s="10"/>
      <c r="L36" s="10"/>
      <c r="M36" s="10"/>
      <c r="N36" s="10"/>
      <c r="O36" s="10"/>
      <c r="P36" s="10"/>
      <c r="Q36" s="12"/>
      <c r="R36" s="13"/>
      <c r="S36" s="43" t="str">
        <f t="shared" si="10"/>
        <v/>
      </c>
      <c r="T36" s="17"/>
      <c r="U36" s="10"/>
      <c r="V36" s="15"/>
      <c r="W36" s="16"/>
      <c r="X36" s="43" t="str">
        <f t="shared" si="11"/>
        <v/>
      </c>
      <c r="Y36" s="10"/>
      <c r="Z36" s="10"/>
    </row>
    <row r="37" spans="1:29" ht="18" hidden="1" customHeight="1" thickTop="1" thickBot="1">
      <c r="A37" s="268"/>
      <c r="B37" s="8" t="s">
        <v>194</v>
      </c>
      <c r="C37" s="10"/>
      <c r="D37" s="10"/>
      <c r="E37" s="10"/>
      <c r="F37" s="10"/>
      <c r="G37" s="10"/>
      <c r="H37" s="10"/>
      <c r="I37" s="10"/>
      <c r="J37" s="10"/>
      <c r="K37" s="10"/>
      <c r="L37" s="10"/>
      <c r="M37" s="10"/>
      <c r="N37" s="10"/>
      <c r="O37" s="10"/>
      <c r="P37" s="10"/>
      <c r="Q37" s="12"/>
      <c r="R37" s="13"/>
      <c r="S37" s="43" t="str">
        <f t="shared" si="10"/>
        <v/>
      </c>
      <c r="T37" s="17"/>
      <c r="U37" s="10"/>
      <c r="V37" s="15"/>
      <c r="W37" s="16"/>
      <c r="X37" s="43" t="str">
        <f t="shared" si="11"/>
        <v/>
      </c>
      <c r="Y37" s="10"/>
      <c r="Z37" s="10"/>
    </row>
    <row r="38" spans="1:29" ht="18" hidden="1" customHeight="1" thickTop="1" thickBot="1">
      <c r="A38" s="268"/>
      <c r="B38" s="8" t="s">
        <v>195</v>
      </c>
      <c r="C38" s="10"/>
      <c r="D38" s="10"/>
      <c r="E38" s="10"/>
      <c r="F38" s="10"/>
      <c r="G38" s="10"/>
      <c r="H38" s="10"/>
      <c r="I38" s="10"/>
      <c r="J38" s="10"/>
      <c r="K38" s="10"/>
      <c r="L38" s="10"/>
      <c r="M38" s="10"/>
      <c r="N38" s="10"/>
      <c r="O38" s="10"/>
      <c r="P38" s="10"/>
      <c r="Q38" s="12"/>
      <c r="R38" s="13"/>
      <c r="S38" s="43" t="str">
        <f t="shared" si="10"/>
        <v/>
      </c>
      <c r="T38" s="17"/>
      <c r="U38" s="10"/>
      <c r="V38" s="15"/>
      <c r="W38" s="16"/>
      <c r="X38" s="43" t="str">
        <f t="shared" si="11"/>
        <v/>
      </c>
      <c r="Y38" s="10"/>
      <c r="Z38" s="10"/>
    </row>
    <row r="39" spans="1:29" ht="18" hidden="1" customHeight="1" thickTop="1" thickBot="1">
      <c r="A39" s="268"/>
      <c r="B39" s="8" t="s">
        <v>196</v>
      </c>
      <c r="C39" s="10"/>
      <c r="D39" s="10"/>
      <c r="E39" s="10"/>
      <c r="F39" s="10"/>
      <c r="G39" s="10"/>
      <c r="H39" s="10"/>
      <c r="I39" s="10"/>
      <c r="J39" s="10"/>
      <c r="K39" s="10"/>
      <c r="L39" s="10"/>
      <c r="M39" s="10"/>
      <c r="N39" s="10"/>
      <c r="O39" s="10"/>
      <c r="P39" s="10"/>
      <c r="Q39" s="12"/>
      <c r="R39" s="13"/>
      <c r="S39" s="43" t="str">
        <f t="shared" si="10"/>
        <v/>
      </c>
      <c r="T39" s="17"/>
      <c r="U39" s="10"/>
      <c r="V39" s="15"/>
      <c r="W39" s="16"/>
      <c r="X39" s="43" t="str">
        <f t="shared" si="11"/>
        <v/>
      </c>
      <c r="Y39" s="10"/>
      <c r="Z39" s="10"/>
    </row>
    <row r="40" spans="1:29" ht="18" hidden="1" customHeight="1" thickTop="1" thickBot="1">
      <c r="A40" s="268"/>
      <c r="B40" s="8" t="s">
        <v>197</v>
      </c>
      <c r="C40" s="10"/>
      <c r="D40" s="10"/>
      <c r="E40" s="10"/>
      <c r="F40" s="10"/>
      <c r="G40" s="10"/>
      <c r="H40" s="10"/>
      <c r="I40" s="10"/>
      <c r="J40" s="10"/>
      <c r="K40" s="10"/>
      <c r="L40" s="10"/>
      <c r="M40" s="10"/>
      <c r="N40" s="10"/>
      <c r="O40" s="10"/>
      <c r="P40" s="10"/>
      <c r="Q40" s="12"/>
      <c r="R40" s="13"/>
      <c r="S40" s="43" t="str">
        <f t="shared" si="10"/>
        <v/>
      </c>
      <c r="T40" s="17"/>
      <c r="U40" s="10"/>
      <c r="V40" s="15"/>
      <c r="W40" s="16"/>
      <c r="X40" s="43" t="str">
        <f t="shared" si="11"/>
        <v/>
      </c>
      <c r="Y40" s="10"/>
      <c r="Z40" s="10"/>
    </row>
    <row r="41" spans="1:29" ht="18" customHeight="1" thickTop="1" thickBot="1">
      <c r="A41" s="268"/>
      <c r="B41" s="8"/>
      <c r="C41" s="9" t="str">
        <f>[2]Plan!B9</f>
        <v>Hedef 1.6. İstihdamın artırılması için çalışmalar yapılacaktır.</v>
      </c>
      <c r="D41" s="9"/>
      <c r="E41" s="9"/>
      <c r="F41" s="9"/>
      <c r="G41" s="9"/>
      <c r="H41" s="9"/>
      <c r="I41" s="9"/>
      <c r="J41" s="9"/>
      <c r="K41" s="9"/>
      <c r="L41" s="9"/>
      <c r="M41" s="9"/>
      <c r="N41" s="9"/>
      <c r="O41" s="9"/>
      <c r="P41" s="261"/>
      <c r="Q41" s="261"/>
      <c r="R41" s="261"/>
      <c r="S41" s="261"/>
      <c r="T41" s="261"/>
      <c r="U41" s="261"/>
      <c r="V41" s="261"/>
      <c r="W41" s="261"/>
      <c r="X41" s="261"/>
      <c r="Y41" s="261"/>
      <c r="Z41" s="236"/>
      <c r="AB41" s="187">
        <f>SUM(Q42:Q46)</f>
        <v>35000</v>
      </c>
      <c r="AC41" s="187">
        <f>SUM(R42:R46)</f>
        <v>0</v>
      </c>
    </row>
    <row r="42" spans="1:29" ht="33.75" customHeight="1" thickTop="1" thickBot="1">
      <c r="A42" s="268"/>
      <c r="B42" s="8" t="s">
        <v>198</v>
      </c>
      <c r="C42" s="10" t="s">
        <v>873</v>
      </c>
      <c r="D42" s="10"/>
      <c r="E42" s="10"/>
      <c r="F42" s="10"/>
      <c r="G42" s="183"/>
      <c r="H42" s="183"/>
      <c r="I42" s="183"/>
      <c r="J42" s="10"/>
      <c r="K42" s="10"/>
      <c r="L42" s="10"/>
      <c r="M42" s="10"/>
      <c r="N42" s="10"/>
      <c r="O42" s="10"/>
      <c r="P42" s="10" t="s">
        <v>854</v>
      </c>
      <c r="Q42" s="12">
        <v>20000</v>
      </c>
      <c r="R42" s="13"/>
      <c r="S42" s="43">
        <f t="shared" ref="S42:S46" si="12">IF(Q42="","",R42/Q42*100)</f>
        <v>0</v>
      </c>
      <c r="T42" s="17" t="s">
        <v>686</v>
      </c>
      <c r="U42" s="10" t="s">
        <v>874</v>
      </c>
      <c r="V42" s="169">
        <v>1</v>
      </c>
      <c r="W42" s="16"/>
      <c r="X42" s="43">
        <f t="shared" ref="X42:X46" si="13">IF(V42="","",W42/V42*100)</f>
        <v>0</v>
      </c>
      <c r="Y42" s="10"/>
      <c r="Z42" s="10" t="s">
        <v>578</v>
      </c>
    </row>
    <row r="43" spans="1:29" ht="34.5" customHeight="1" thickTop="1" thickBot="1">
      <c r="A43" s="268"/>
      <c r="B43" s="8" t="s">
        <v>199</v>
      </c>
      <c r="C43" s="24" t="s">
        <v>875</v>
      </c>
      <c r="D43" s="183"/>
      <c r="E43" s="183"/>
      <c r="F43" s="183"/>
      <c r="G43" s="183"/>
      <c r="H43" s="183"/>
      <c r="I43" s="183"/>
      <c r="J43" s="183"/>
      <c r="K43" s="183"/>
      <c r="L43" s="183"/>
      <c r="M43" s="183"/>
      <c r="N43" s="183"/>
      <c r="O43" s="183"/>
      <c r="P43" s="10" t="s">
        <v>850</v>
      </c>
      <c r="Q43" s="12">
        <v>10000</v>
      </c>
      <c r="R43" s="13"/>
      <c r="S43" s="43">
        <f t="shared" si="12"/>
        <v>0</v>
      </c>
      <c r="T43" s="17" t="s">
        <v>555</v>
      </c>
      <c r="U43" s="10" t="s">
        <v>876</v>
      </c>
      <c r="V43" s="169">
        <v>5</v>
      </c>
      <c r="W43" s="16"/>
      <c r="X43" s="43">
        <f t="shared" si="13"/>
        <v>0</v>
      </c>
      <c r="Y43" s="10"/>
      <c r="Z43" s="10" t="s">
        <v>578</v>
      </c>
    </row>
    <row r="44" spans="1:29" ht="27" customHeight="1" thickTop="1" thickBot="1">
      <c r="A44" s="268"/>
      <c r="B44" s="8" t="s">
        <v>200</v>
      </c>
      <c r="C44" s="10" t="s">
        <v>877</v>
      </c>
      <c r="D44" s="183"/>
      <c r="E44" s="183"/>
      <c r="F44" s="183"/>
      <c r="G44" s="183"/>
      <c r="H44" s="183"/>
      <c r="I44" s="183"/>
      <c r="J44" s="183"/>
      <c r="K44" s="183"/>
      <c r="L44" s="183"/>
      <c r="M44" s="183"/>
      <c r="N44" s="183"/>
      <c r="O44" s="183"/>
      <c r="P44" s="10" t="s">
        <v>842</v>
      </c>
      <c r="Q44" s="12">
        <v>5000</v>
      </c>
      <c r="R44" s="13"/>
      <c r="S44" s="43">
        <f t="shared" si="12"/>
        <v>0</v>
      </c>
      <c r="T44" s="17" t="s">
        <v>552</v>
      </c>
      <c r="U44" s="10" t="s">
        <v>878</v>
      </c>
      <c r="V44" s="169">
        <v>5</v>
      </c>
      <c r="W44" s="16"/>
      <c r="X44" s="43">
        <f t="shared" si="13"/>
        <v>0</v>
      </c>
      <c r="Y44" s="10"/>
      <c r="Z44" s="10" t="s">
        <v>578</v>
      </c>
    </row>
    <row r="45" spans="1:29" s="23" customFormat="1" ht="28.9" customHeight="1" thickTop="1" thickBot="1">
      <c r="A45" s="268"/>
      <c r="B45" s="8" t="s">
        <v>201</v>
      </c>
      <c r="C45" s="10" t="s">
        <v>879</v>
      </c>
      <c r="D45" s="10"/>
      <c r="E45" s="10"/>
      <c r="F45" s="10"/>
      <c r="G45" s="183"/>
      <c r="H45" s="183"/>
      <c r="I45" s="183"/>
      <c r="J45" s="183"/>
      <c r="K45" s="183"/>
      <c r="L45" s="183"/>
      <c r="M45" s="10"/>
      <c r="N45" s="10"/>
      <c r="O45" s="10"/>
      <c r="P45" s="10" t="s">
        <v>842</v>
      </c>
      <c r="Q45" s="20"/>
      <c r="R45" s="110"/>
      <c r="S45" s="43" t="str">
        <f t="shared" si="12"/>
        <v/>
      </c>
      <c r="T45" s="21"/>
      <c r="U45" s="11" t="s">
        <v>880</v>
      </c>
      <c r="V45" s="172">
        <v>1</v>
      </c>
      <c r="W45" s="27"/>
      <c r="X45" s="43">
        <f t="shared" si="13"/>
        <v>0</v>
      </c>
      <c r="Y45" s="11"/>
      <c r="Z45" s="10" t="s">
        <v>578</v>
      </c>
      <c r="AB45" s="46"/>
      <c r="AC45" s="46"/>
    </row>
    <row r="46" spans="1:29" ht="18" customHeight="1" thickTop="1" thickBot="1">
      <c r="A46" s="268"/>
      <c r="B46" s="8"/>
      <c r="C46" s="10"/>
      <c r="D46" s="10"/>
      <c r="E46" s="10"/>
      <c r="F46" s="10"/>
      <c r="G46" s="10"/>
      <c r="H46" s="10"/>
      <c r="I46" s="10"/>
      <c r="J46" s="10"/>
      <c r="K46" s="10"/>
      <c r="L46" s="10"/>
      <c r="M46" s="10"/>
      <c r="N46" s="10"/>
      <c r="O46" s="10"/>
      <c r="P46" s="10"/>
      <c r="Q46" s="12"/>
      <c r="R46" s="13"/>
      <c r="S46" s="43" t="str">
        <f t="shared" si="12"/>
        <v/>
      </c>
      <c r="T46" s="17"/>
      <c r="U46" s="10"/>
      <c r="V46" s="15"/>
      <c r="W46" s="16"/>
      <c r="X46" s="43" t="str">
        <f t="shared" si="13"/>
        <v/>
      </c>
      <c r="Y46" s="10"/>
      <c r="Z46" s="10"/>
    </row>
    <row r="47" spans="1:29" ht="18" customHeight="1" thickTop="1" thickBot="1">
      <c r="A47" s="268"/>
      <c r="B47" s="8"/>
      <c r="C47" s="9" t="str">
        <f>[2]Plan!B10</f>
        <v>Hedef 1.7. Girişimciliğin özendirilmesi için çalışmalar yapılacaktır.</v>
      </c>
      <c r="D47" s="9"/>
      <c r="E47" s="9"/>
      <c r="F47" s="9"/>
      <c r="G47" s="9"/>
      <c r="H47" s="9"/>
      <c r="I47" s="9"/>
      <c r="J47" s="9"/>
      <c r="K47" s="9"/>
      <c r="L47" s="9"/>
      <c r="M47" s="9"/>
      <c r="N47" s="9"/>
      <c r="O47" s="9"/>
      <c r="P47" s="261"/>
      <c r="Q47" s="261"/>
      <c r="R47" s="261"/>
      <c r="S47" s="261"/>
      <c r="T47" s="261"/>
      <c r="U47" s="261"/>
      <c r="V47" s="261"/>
      <c r="W47" s="261"/>
      <c r="X47" s="261"/>
      <c r="Y47" s="261"/>
      <c r="Z47" s="236"/>
      <c r="AB47" s="187">
        <f>SUM(Q48:Q50)</f>
        <v>3000</v>
      </c>
      <c r="AC47" s="187">
        <f>SUM(R48:R50)</f>
        <v>0</v>
      </c>
    </row>
    <row r="48" spans="1:29" ht="31.5" customHeight="1" thickTop="1" thickBot="1">
      <c r="A48" s="268"/>
      <c r="B48" s="8" t="s">
        <v>615</v>
      </c>
      <c r="C48" s="10" t="s">
        <v>881</v>
      </c>
      <c r="D48" s="10"/>
      <c r="E48" s="10"/>
      <c r="F48" s="10"/>
      <c r="G48" s="183"/>
      <c r="H48" s="183"/>
      <c r="I48" s="183"/>
      <c r="J48" s="10"/>
      <c r="K48" s="10"/>
      <c r="L48" s="10"/>
      <c r="M48" s="10"/>
      <c r="N48" s="10"/>
      <c r="O48" s="10"/>
      <c r="P48" s="10" t="s">
        <v>860</v>
      </c>
      <c r="Q48" s="12">
        <v>2000</v>
      </c>
      <c r="R48" s="13"/>
      <c r="S48" s="43">
        <f t="shared" ref="S48:S50" si="14">IF(Q48="","",R48/Q48*100)</f>
        <v>0</v>
      </c>
      <c r="T48" s="17" t="s">
        <v>882</v>
      </c>
      <c r="U48" s="10" t="s">
        <v>883</v>
      </c>
      <c r="V48" s="169">
        <v>1</v>
      </c>
      <c r="W48" s="16"/>
      <c r="X48" s="43">
        <f t="shared" ref="X48:X50" si="15">IF(V48="","",W48/V48*100)</f>
        <v>0</v>
      </c>
      <c r="Y48" s="10"/>
      <c r="Z48" s="10" t="s">
        <v>578</v>
      </c>
    </row>
    <row r="49" spans="1:29" ht="24.75" customHeight="1" thickTop="1" thickBot="1">
      <c r="A49" s="268"/>
      <c r="B49" s="8" t="s">
        <v>616</v>
      </c>
      <c r="C49" s="10" t="s">
        <v>884</v>
      </c>
      <c r="D49" s="25"/>
      <c r="E49" s="175"/>
      <c r="F49" s="223"/>
      <c r="G49" s="183"/>
      <c r="H49" s="175"/>
      <c r="I49" s="175"/>
      <c r="J49" s="175"/>
      <c r="K49" s="175"/>
      <c r="L49" s="175"/>
      <c r="M49" s="223"/>
      <c r="N49" s="223"/>
      <c r="O49" s="223"/>
      <c r="P49" s="10" t="s">
        <v>844</v>
      </c>
      <c r="Q49" s="12">
        <v>1000</v>
      </c>
      <c r="R49" s="13"/>
      <c r="S49" s="43">
        <f t="shared" si="14"/>
        <v>0</v>
      </c>
      <c r="T49" s="17" t="s">
        <v>555</v>
      </c>
      <c r="U49" s="10" t="s">
        <v>667</v>
      </c>
      <c r="V49" s="169">
        <v>2</v>
      </c>
      <c r="W49" s="16"/>
      <c r="X49" s="43">
        <f t="shared" si="15"/>
        <v>0</v>
      </c>
      <c r="Y49" s="10"/>
      <c r="Z49" s="10" t="s">
        <v>578</v>
      </c>
    </row>
    <row r="50" spans="1:29" ht="27" thickTop="1" thickBot="1">
      <c r="A50" s="268"/>
      <c r="B50" s="8" t="s">
        <v>617</v>
      </c>
      <c r="C50" s="10" t="s">
        <v>885</v>
      </c>
      <c r="D50" s="25"/>
      <c r="E50" s="25"/>
      <c r="F50" s="25"/>
      <c r="G50" s="223"/>
      <c r="H50" s="223"/>
      <c r="I50" s="223"/>
      <c r="J50" s="25"/>
      <c r="K50" s="25"/>
      <c r="L50" s="25"/>
      <c r="M50" s="25"/>
      <c r="N50" s="25"/>
      <c r="O50" s="25"/>
      <c r="P50" s="10" t="s">
        <v>860</v>
      </c>
      <c r="Q50" s="12"/>
      <c r="R50" s="13"/>
      <c r="S50" s="43" t="str">
        <f t="shared" si="14"/>
        <v/>
      </c>
      <c r="T50" s="17"/>
      <c r="U50" s="10" t="s">
        <v>792</v>
      </c>
      <c r="V50" s="169">
        <v>2</v>
      </c>
      <c r="W50" s="16"/>
      <c r="X50" s="43">
        <f t="shared" si="15"/>
        <v>0</v>
      </c>
      <c r="Y50" s="10"/>
      <c r="Z50" s="10" t="s">
        <v>578</v>
      </c>
    </row>
    <row r="51" spans="1:29" ht="14.25" thickTop="1" thickBot="1">
      <c r="A51" s="269" t="str">
        <f>[2]Plan!B11</f>
        <v>Stratejik Amaç 2. Kurumsal Kapasitemizi Geliştirmek</v>
      </c>
      <c r="B51" s="28"/>
      <c r="C51" s="29" t="str">
        <f>[2]Plan!B12</f>
        <v>Hedef 2.1. Yönetimde etkinlik ve verimlilik sağlanacaktır.</v>
      </c>
      <c r="D51" s="29"/>
      <c r="E51" s="29"/>
      <c r="F51" s="29"/>
      <c r="G51" s="29"/>
      <c r="H51" s="29"/>
      <c r="I51" s="29"/>
      <c r="J51" s="29"/>
      <c r="K51" s="29"/>
      <c r="L51" s="29"/>
      <c r="M51" s="29"/>
      <c r="N51" s="29"/>
      <c r="O51" s="29"/>
      <c r="P51" s="262"/>
      <c r="Q51" s="262"/>
      <c r="R51" s="262"/>
      <c r="S51" s="262"/>
      <c r="T51" s="262"/>
      <c r="U51" s="262"/>
      <c r="V51" s="262"/>
      <c r="W51" s="262"/>
      <c r="X51" s="262"/>
      <c r="Y51" s="262"/>
      <c r="Z51" s="235"/>
      <c r="AB51" s="188">
        <f>SUM(Q52:Q55)</f>
        <v>5000</v>
      </c>
      <c r="AC51" s="188">
        <f>SUM(R52:R55)</f>
        <v>0</v>
      </c>
    </row>
    <row r="52" spans="1:29" ht="27" thickTop="1" thickBot="1">
      <c r="A52" s="270"/>
      <c r="B52" s="28" t="s">
        <v>51</v>
      </c>
      <c r="C52" s="10" t="s">
        <v>700</v>
      </c>
      <c r="D52" s="10"/>
      <c r="E52" s="183"/>
      <c r="F52" s="183"/>
      <c r="G52" s="183"/>
      <c r="H52" s="183"/>
      <c r="I52" s="183"/>
      <c r="J52" s="183"/>
      <c r="K52" s="183"/>
      <c r="L52" s="183"/>
      <c r="M52" s="183"/>
      <c r="N52" s="183"/>
      <c r="O52" s="183"/>
      <c r="P52" s="10" t="s">
        <v>844</v>
      </c>
      <c r="Q52" s="12">
        <v>5000</v>
      </c>
      <c r="R52" s="13"/>
      <c r="S52" s="43">
        <f t="shared" ref="S52:S55" si="16">IF(Q52="","",R52/Q52*100)</f>
        <v>0</v>
      </c>
      <c r="T52" s="17" t="s">
        <v>558</v>
      </c>
      <c r="U52" s="10" t="s">
        <v>886</v>
      </c>
      <c r="V52" s="169">
        <v>6</v>
      </c>
      <c r="W52" s="170"/>
      <c r="X52" s="171">
        <f t="shared" ref="X52:X55" si="17">IF(V52="","",W52/V52*100)</f>
        <v>0</v>
      </c>
      <c r="Y52" s="10"/>
      <c r="Z52" s="10" t="s">
        <v>580</v>
      </c>
    </row>
    <row r="53" spans="1:29" ht="30.75" customHeight="1" thickTop="1" thickBot="1">
      <c r="A53" s="270"/>
      <c r="B53" s="28" t="s">
        <v>52</v>
      </c>
      <c r="C53" s="10" t="s">
        <v>761</v>
      </c>
      <c r="D53" s="10"/>
      <c r="E53" s="10"/>
      <c r="F53" s="10"/>
      <c r="G53" s="183"/>
      <c r="H53" s="10"/>
      <c r="I53" s="10"/>
      <c r="J53" s="10"/>
      <c r="K53" s="10"/>
      <c r="L53" s="10"/>
      <c r="M53" s="10"/>
      <c r="N53" s="10"/>
      <c r="O53" s="10"/>
      <c r="P53" s="10" t="s">
        <v>842</v>
      </c>
      <c r="Q53" s="12"/>
      <c r="R53" s="13"/>
      <c r="S53" s="43" t="str">
        <f t="shared" si="16"/>
        <v/>
      </c>
      <c r="T53" s="17"/>
      <c r="U53" s="10" t="s">
        <v>887</v>
      </c>
      <c r="V53" s="169">
        <v>1</v>
      </c>
      <c r="W53" s="170"/>
      <c r="X53" s="171">
        <f t="shared" si="17"/>
        <v>0</v>
      </c>
      <c r="Y53" s="10"/>
      <c r="Z53" s="10" t="s">
        <v>580</v>
      </c>
    </row>
    <row r="54" spans="1:29" ht="42.75" customHeight="1" thickTop="1" thickBot="1">
      <c r="A54" s="270"/>
      <c r="B54" s="28" t="s">
        <v>53</v>
      </c>
      <c r="C54" s="271" t="s">
        <v>888</v>
      </c>
      <c r="D54" s="183"/>
      <c r="E54" s="183"/>
      <c r="F54" s="183"/>
      <c r="G54" s="183"/>
      <c r="H54" s="183"/>
      <c r="I54" s="183"/>
      <c r="J54" s="183"/>
      <c r="K54" s="183"/>
      <c r="L54" s="183"/>
      <c r="M54" s="183"/>
      <c r="N54" s="183"/>
      <c r="O54" s="183"/>
      <c r="P54" s="10" t="s">
        <v>844</v>
      </c>
      <c r="Q54" s="12"/>
      <c r="R54" s="13"/>
      <c r="S54" s="43" t="str">
        <f t="shared" si="16"/>
        <v/>
      </c>
      <c r="T54" s="17"/>
      <c r="U54" s="10" t="s">
        <v>889</v>
      </c>
      <c r="V54" s="169">
        <v>10</v>
      </c>
      <c r="W54" s="170"/>
      <c r="X54" s="171">
        <f t="shared" si="17"/>
        <v>0</v>
      </c>
      <c r="Y54" s="10"/>
      <c r="Z54" s="10" t="s">
        <v>580</v>
      </c>
    </row>
    <row r="55" spans="1:29" ht="18" customHeight="1" thickTop="1" thickBot="1">
      <c r="A55" s="270"/>
      <c r="B55" s="28"/>
      <c r="C55" s="10"/>
      <c r="D55" s="10"/>
      <c r="E55" s="10"/>
      <c r="F55" s="10"/>
      <c r="G55" s="10"/>
      <c r="H55" s="10"/>
      <c r="I55" s="10"/>
      <c r="J55" s="10"/>
      <c r="K55" s="10"/>
      <c r="L55" s="10"/>
      <c r="M55" s="10"/>
      <c r="N55" s="10"/>
      <c r="O55" s="10"/>
      <c r="P55" s="10"/>
      <c r="Q55" s="12"/>
      <c r="R55" s="13"/>
      <c r="S55" s="43" t="str">
        <f t="shared" si="16"/>
        <v/>
      </c>
      <c r="T55" s="17"/>
      <c r="U55" s="10"/>
      <c r="V55" s="169"/>
      <c r="W55" s="170"/>
      <c r="X55" s="171" t="str">
        <f t="shared" si="17"/>
        <v/>
      </c>
      <c r="Y55" s="10"/>
      <c r="Z55" s="10"/>
    </row>
    <row r="56" spans="1:29" ht="14.25" thickTop="1" thickBot="1">
      <c r="A56" s="270"/>
      <c r="B56" s="28"/>
      <c r="C56" s="29" t="str">
        <f>[2]Plan!B13</f>
        <v>Hedef 2.2. Çalışanların (performansları yükseltilecek) verimliliği artırılacaktır.</v>
      </c>
      <c r="D56" s="29"/>
      <c r="E56" s="29"/>
      <c r="F56" s="29"/>
      <c r="G56" s="29"/>
      <c r="H56" s="29"/>
      <c r="I56" s="29"/>
      <c r="J56" s="29"/>
      <c r="K56" s="29"/>
      <c r="L56" s="29"/>
      <c r="M56" s="29"/>
      <c r="N56" s="29"/>
      <c r="O56" s="29"/>
      <c r="P56" s="262"/>
      <c r="Q56" s="262"/>
      <c r="R56" s="262"/>
      <c r="S56" s="262"/>
      <c r="T56" s="262"/>
      <c r="U56" s="262"/>
      <c r="V56" s="262"/>
      <c r="W56" s="262"/>
      <c r="X56" s="262"/>
      <c r="Y56" s="262"/>
      <c r="Z56" s="235"/>
      <c r="AB56" s="188">
        <f>SUM(Q57:Q61)</f>
        <v>31000</v>
      </c>
      <c r="AC56" s="188">
        <f>SUM(R57:R61)</f>
        <v>0</v>
      </c>
    </row>
    <row r="57" spans="1:29" ht="58.5" customHeight="1" thickTop="1" thickBot="1">
      <c r="A57" s="270"/>
      <c r="B57" s="28" t="s">
        <v>61</v>
      </c>
      <c r="C57" s="18" t="s">
        <v>763</v>
      </c>
      <c r="D57" s="10"/>
      <c r="E57" s="10"/>
      <c r="F57" s="10"/>
      <c r="G57" s="10"/>
      <c r="H57" s="10"/>
      <c r="I57" s="10"/>
      <c r="J57" s="10"/>
      <c r="K57" s="10"/>
      <c r="L57" s="10"/>
      <c r="M57" s="10"/>
      <c r="N57" s="183"/>
      <c r="O57" s="10"/>
      <c r="P57" s="10" t="s">
        <v>854</v>
      </c>
      <c r="Q57" s="12">
        <v>1000</v>
      </c>
      <c r="R57" s="13"/>
      <c r="S57" s="43">
        <f t="shared" ref="S57:S61" si="18">IF(Q57="","",R57/Q57*100)</f>
        <v>0</v>
      </c>
      <c r="T57" s="17" t="s">
        <v>561</v>
      </c>
      <c r="U57" s="10" t="s">
        <v>834</v>
      </c>
      <c r="V57" s="169">
        <v>1</v>
      </c>
      <c r="W57" s="170"/>
      <c r="X57" s="171">
        <f t="shared" ref="X57:X61" si="19">IF(V57="","",W57/V57*100)</f>
        <v>0</v>
      </c>
      <c r="Y57" s="10"/>
      <c r="Z57" s="10" t="s">
        <v>581</v>
      </c>
    </row>
    <row r="58" spans="1:29" ht="32.25" customHeight="1" thickTop="1" thickBot="1">
      <c r="A58" s="270"/>
      <c r="B58" s="28" t="s">
        <v>62</v>
      </c>
      <c r="C58" s="25" t="s">
        <v>765</v>
      </c>
      <c r="D58" s="25"/>
      <c r="E58" s="223"/>
      <c r="F58" s="223"/>
      <c r="G58" s="223"/>
      <c r="H58" s="25"/>
      <c r="I58" s="25"/>
      <c r="J58" s="175"/>
      <c r="K58" s="223"/>
      <c r="L58" s="223"/>
      <c r="M58" s="223"/>
      <c r="N58" s="25"/>
      <c r="O58" s="25"/>
      <c r="P58" s="10" t="s">
        <v>842</v>
      </c>
      <c r="Q58" s="12">
        <v>10000</v>
      </c>
      <c r="R58" s="13"/>
      <c r="S58" s="43">
        <f t="shared" si="18"/>
        <v>0</v>
      </c>
      <c r="T58" s="17" t="s">
        <v>559</v>
      </c>
      <c r="U58" s="10" t="s">
        <v>478</v>
      </c>
      <c r="V58" s="169">
        <v>6</v>
      </c>
      <c r="W58" s="170"/>
      <c r="X58" s="171">
        <f t="shared" si="19"/>
        <v>0</v>
      </c>
      <c r="Y58" s="10"/>
      <c r="Z58" s="10" t="s">
        <v>581</v>
      </c>
    </row>
    <row r="59" spans="1:29" ht="29.25" customHeight="1" thickTop="1" thickBot="1">
      <c r="A59" s="270"/>
      <c r="B59" s="28" t="s">
        <v>63</v>
      </c>
      <c r="C59" s="25" t="s">
        <v>808</v>
      </c>
      <c r="D59" s="25"/>
      <c r="E59" s="25"/>
      <c r="F59" s="25"/>
      <c r="G59" s="25"/>
      <c r="H59" s="25"/>
      <c r="I59" s="25"/>
      <c r="J59" s="25"/>
      <c r="K59" s="25"/>
      <c r="L59" s="25"/>
      <c r="M59" s="25"/>
      <c r="N59" s="223"/>
      <c r="O59" s="25"/>
      <c r="P59" s="10" t="s">
        <v>844</v>
      </c>
      <c r="Q59" s="12"/>
      <c r="R59" s="13"/>
      <c r="S59" s="43" t="str">
        <f t="shared" si="18"/>
        <v/>
      </c>
      <c r="T59" s="17"/>
      <c r="U59" s="10" t="s">
        <v>766</v>
      </c>
      <c r="V59" s="169">
        <v>3</v>
      </c>
      <c r="W59" s="170"/>
      <c r="X59" s="171">
        <f t="shared" si="19"/>
        <v>0</v>
      </c>
      <c r="Y59" s="10"/>
      <c r="Z59" s="10" t="s">
        <v>581</v>
      </c>
    </row>
    <row r="60" spans="1:29" ht="27" customHeight="1" thickTop="1" thickBot="1">
      <c r="A60" s="270"/>
      <c r="B60" s="28" t="s">
        <v>64</v>
      </c>
      <c r="C60" s="18" t="s">
        <v>809</v>
      </c>
      <c r="D60" s="18"/>
      <c r="E60" s="18"/>
      <c r="F60" s="18"/>
      <c r="G60" s="18"/>
      <c r="H60" s="18"/>
      <c r="I60" s="184"/>
      <c r="J60" s="18"/>
      <c r="K60" s="18"/>
      <c r="L60" s="18"/>
      <c r="M60" s="18"/>
      <c r="N60" s="18"/>
      <c r="O60" s="18"/>
      <c r="P60" s="10" t="s">
        <v>854</v>
      </c>
      <c r="Q60" s="12">
        <v>20000</v>
      </c>
      <c r="R60" s="13"/>
      <c r="S60" s="43">
        <f t="shared" si="18"/>
        <v>0</v>
      </c>
      <c r="T60" s="17" t="s">
        <v>561</v>
      </c>
      <c r="U60" s="10" t="s">
        <v>810</v>
      </c>
      <c r="V60" s="169">
        <v>1</v>
      </c>
      <c r="W60" s="170"/>
      <c r="X60" s="171">
        <f t="shared" si="19"/>
        <v>0</v>
      </c>
      <c r="Y60" s="10"/>
      <c r="Z60" s="10" t="s">
        <v>581</v>
      </c>
    </row>
    <row r="61" spans="1:29" ht="18" customHeight="1" thickTop="1" thickBot="1">
      <c r="A61" s="270"/>
      <c r="B61" s="28"/>
      <c r="C61" s="18"/>
      <c r="D61" s="18"/>
      <c r="E61" s="18"/>
      <c r="F61" s="18"/>
      <c r="G61" s="18"/>
      <c r="H61" s="18"/>
      <c r="I61" s="18"/>
      <c r="J61" s="18"/>
      <c r="K61" s="18"/>
      <c r="L61" s="18"/>
      <c r="M61" s="18"/>
      <c r="N61" s="18"/>
      <c r="O61" s="18"/>
      <c r="P61" s="10"/>
      <c r="Q61" s="12"/>
      <c r="R61" s="13"/>
      <c r="S61" s="43" t="str">
        <f t="shared" si="18"/>
        <v/>
      </c>
      <c r="T61" s="17"/>
      <c r="U61" s="10"/>
      <c r="V61" s="169"/>
      <c r="W61" s="170"/>
      <c r="X61" s="171" t="str">
        <f t="shared" si="19"/>
        <v/>
      </c>
      <c r="Y61" s="10"/>
      <c r="Z61" s="10"/>
    </row>
    <row r="62" spans="1:29" ht="14.25" thickTop="1" thickBot="1">
      <c r="A62" s="270"/>
      <c r="B62" s="28"/>
      <c r="C62" s="29" t="str">
        <f>[2]Plan!B14</f>
        <v>Hedef 2.3. Paydaşlarla ilişkiler geliştirilerek odanın etkin tanıtımı sağlanacaktır.</v>
      </c>
      <c r="D62" s="29"/>
      <c r="E62" s="29"/>
      <c r="F62" s="29"/>
      <c r="G62" s="29"/>
      <c r="H62" s="29"/>
      <c r="I62" s="29"/>
      <c r="J62" s="29"/>
      <c r="K62" s="29"/>
      <c r="L62" s="29"/>
      <c r="M62" s="29"/>
      <c r="N62" s="29"/>
      <c r="O62" s="29"/>
      <c r="P62" s="262"/>
      <c r="Q62" s="262"/>
      <c r="R62" s="262"/>
      <c r="S62" s="262"/>
      <c r="T62" s="262"/>
      <c r="U62" s="262"/>
      <c r="V62" s="262"/>
      <c r="W62" s="262"/>
      <c r="X62" s="262"/>
      <c r="Y62" s="262"/>
      <c r="Z62" s="235"/>
      <c r="AB62" s="188">
        <f>SUM(Q63:Q66)</f>
        <v>3000</v>
      </c>
      <c r="AC62" s="188">
        <f>SUM(R63:R66)</f>
        <v>0</v>
      </c>
    </row>
    <row r="63" spans="1:29" ht="31.5" customHeight="1" thickTop="1" thickBot="1">
      <c r="A63" s="270"/>
      <c r="B63" s="28" t="s">
        <v>71</v>
      </c>
      <c r="C63" s="25" t="s">
        <v>768</v>
      </c>
      <c r="D63" s="10"/>
      <c r="E63" s="10"/>
      <c r="F63" s="10"/>
      <c r="G63" s="183"/>
      <c r="H63" s="10"/>
      <c r="I63" s="10"/>
      <c r="J63" s="10"/>
      <c r="K63" s="10"/>
      <c r="L63" s="10"/>
      <c r="M63" s="183"/>
      <c r="N63" s="10"/>
      <c r="O63" s="11"/>
      <c r="P63" s="10" t="s">
        <v>844</v>
      </c>
      <c r="Q63" s="12">
        <v>1000</v>
      </c>
      <c r="R63" s="13"/>
      <c r="S63" s="43">
        <f t="shared" ref="S63:S66" si="20">IF(Q63="","",R63/Q63*100)</f>
        <v>0</v>
      </c>
      <c r="T63" s="17" t="s">
        <v>557</v>
      </c>
      <c r="U63" s="10" t="s">
        <v>667</v>
      </c>
      <c r="V63" s="169">
        <v>2</v>
      </c>
      <c r="W63" s="170"/>
      <c r="X63" s="171">
        <f t="shared" ref="X63:X66" si="21">IF(V63="","",W63/V63*100)</f>
        <v>0</v>
      </c>
      <c r="Y63" s="10"/>
      <c r="Z63" s="10" t="s">
        <v>580</v>
      </c>
    </row>
    <row r="64" spans="1:29" ht="28.5" customHeight="1" thickTop="1" thickBot="1">
      <c r="A64" s="270"/>
      <c r="B64" s="28" t="s">
        <v>72</v>
      </c>
      <c r="C64" s="18" t="s">
        <v>812</v>
      </c>
      <c r="D64" s="175"/>
      <c r="E64" s="25"/>
      <c r="F64" s="223"/>
      <c r="G64" s="175"/>
      <c r="H64" s="175"/>
      <c r="I64" s="223"/>
      <c r="J64" s="175"/>
      <c r="K64" s="25"/>
      <c r="L64" s="223"/>
      <c r="M64" s="25"/>
      <c r="N64" s="25"/>
      <c r="O64" s="223"/>
      <c r="P64" s="10" t="s">
        <v>854</v>
      </c>
      <c r="Q64" s="12">
        <v>2000</v>
      </c>
      <c r="R64" s="13"/>
      <c r="S64" s="43">
        <f t="shared" si="20"/>
        <v>0</v>
      </c>
      <c r="T64" s="17" t="s">
        <v>557</v>
      </c>
      <c r="U64" s="10" t="s">
        <v>667</v>
      </c>
      <c r="V64" s="169">
        <v>4</v>
      </c>
      <c r="W64" s="170"/>
      <c r="X64" s="171">
        <f t="shared" si="21"/>
        <v>0</v>
      </c>
      <c r="Y64" s="10"/>
      <c r="Z64" s="10" t="s">
        <v>580</v>
      </c>
    </row>
    <row r="65" spans="1:29" ht="27" customHeight="1" thickTop="1" thickBot="1">
      <c r="A65" s="270"/>
      <c r="B65" s="28" t="s">
        <v>73</v>
      </c>
      <c r="C65" s="25" t="s">
        <v>890</v>
      </c>
      <c r="D65" s="25"/>
      <c r="E65" s="25"/>
      <c r="F65" s="223"/>
      <c r="G65" s="25"/>
      <c r="H65" s="223"/>
      <c r="I65" s="25"/>
      <c r="J65" s="25"/>
      <c r="K65" s="25"/>
      <c r="L65" s="25"/>
      <c r="M65" s="223"/>
      <c r="N65" s="25"/>
      <c r="O65" s="25"/>
      <c r="P65" s="10" t="s">
        <v>842</v>
      </c>
      <c r="Q65" s="12"/>
      <c r="R65" s="13"/>
      <c r="S65" s="43" t="str">
        <f t="shared" si="20"/>
        <v/>
      </c>
      <c r="T65" s="17"/>
      <c r="U65" s="10" t="s">
        <v>667</v>
      </c>
      <c r="V65" s="169">
        <v>3</v>
      </c>
      <c r="W65" s="170"/>
      <c r="X65" s="171">
        <f t="shared" si="21"/>
        <v>0</v>
      </c>
      <c r="Y65" s="10"/>
      <c r="Z65" s="10" t="s">
        <v>580</v>
      </c>
    </row>
    <row r="66" spans="1:29" ht="18" customHeight="1" thickTop="1" thickBot="1">
      <c r="A66" s="270"/>
      <c r="B66" s="28"/>
      <c r="C66" s="18"/>
      <c r="D66" s="18"/>
      <c r="E66" s="18"/>
      <c r="F66" s="18"/>
      <c r="G66" s="18"/>
      <c r="H66" s="18"/>
      <c r="I66" s="18"/>
      <c r="J66" s="18"/>
      <c r="K66" s="18"/>
      <c r="L66" s="18"/>
      <c r="M66" s="18"/>
      <c r="N66" s="18"/>
      <c r="O66" s="18"/>
      <c r="P66" s="10"/>
      <c r="Q66" s="12"/>
      <c r="R66" s="13"/>
      <c r="S66" s="43" t="str">
        <f t="shared" si="20"/>
        <v/>
      </c>
      <c r="T66" s="17"/>
      <c r="U66" s="10"/>
      <c r="V66" s="169"/>
      <c r="W66" s="170"/>
      <c r="X66" s="171" t="str">
        <f t="shared" si="21"/>
        <v/>
      </c>
      <c r="Y66" s="10"/>
      <c r="Z66" s="10"/>
    </row>
    <row r="67" spans="1:29" ht="14.25" thickTop="1" thickBot="1">
      <c r="A67" s="270"/>
      <c r="B67" s="28"/>
      <c r="C67" s="29" t="str">
        <f>[2]Plan!B15</f>
        <v>Hedef 2.4. Üyelerle ilişkiler güçlendirilecektir.</v>
      </c>
      <c r="D67" s="29"/>
      <c r="E67" s="29"/>
      <c r="F67" s="29"/>
      <c r="G67" s="29"/>
      <c r="H67" s="29"/>
      <c r="I67" s="29"/>
      <c r="J67" s="29"/>
      <c r="K67" s="29"/>
      <c r="L67" s="29"/>
      <c r="M67" s="29"/>
      <c r="N67" s="29"/>
      <c r="O67" s="29"/>
      <c r="P67" s="262"/>
      <c r="Q67" s="262"/>
      <c r="R67" s="262"/>
      <c r="S67" s="262"/>
      <c r="T67" s="262"/>
      <c r="U67" s="262"/>
      <c r="V67" s="262"/>
      <c r="W67" s="262"/>
      <c r="X67" s="262"/>
      <c r="Y67" s="262"/>
      <c r="Z67" s="235"/>
      <c r="AB67" s="188">
        <f>SUM(Q68:Q72)</f>
        <v>47500</v>
      </c>
      <c r="AC67" s="188">
        <f>SUM(R68:R72)</f>
        <v>0</v>
      </c>
    </row>
    <row r="68" spans="1:29" ht="27.75" customHeight="1" thickTop="1" thickBot="1">
      <c r="A68" s="270"/>
      <c r="B68" s="28" t="s">
        <v>211</v>
      </c>
      <c r="C68" s="10" t="s">
        <v>891</v>
      </c>
      <c r="D68" s="10"/>
      <c r="E68" s="10"/>
      <c r="F68" s="10"/>
      <c r="G68" s="183"/>
      <c r="H68" s="10"/>
      <c r="I68" s="10"/>
      <c r="J68" s="10"/>
      <c r="K68" s="10"/>
      <c r="L68" s="10"/>
      <c r="M68" s="10"/>
      <c r="N68" s="10"/>
      <c r="O68" s="10"/>
      <c r="P68" s="10" t="s">
        <v>854</v>
      </c>
      <c r="Q68" s="12">
        <v>40000</v>
      </c>
      <c r="R68" s="13"/>
      <c r="S68" s="43">
        <f t="shared" ref="S68:S72" si="22">IF(Q68="","",R68/Q68*100)</f>
        <v>0</v>
      </c>
      <c r="T68" s="17" t="s">
        <v>561</v>
      </c>
      <c r="U68" s="10" t="s">
        <v>892</v>
      </c>
      <c r="V68" s="169">
        <v>1</v>
      </c>
      <c r="W68" s="170"/>
      <c r="X68" s="171">
        <f t="shared" ref="X68:X72" si="23">IF(V68="","",W68/V68*100)</f>
        <v>0</v>
      </c>
      <c r="Y68" s="10"/>
      <c r="Z68" s="10" t="s">
        <v>580</v>
      </c>
    </row>
    <row r="69" spans="1:29" ht="30" customHeight="1" thickTop="1" thickBot="1">
      <c r="A69" s="270"/>
      <c r="B69" s="28" t="s">
        <v>212</v>
      </c>
      <c r="C69" s="25" t="s">
        <v>893</v>
      </c>
      <c r="D69" s="223"/>
      <c r="E69" s="223"/>
      <c r="F69" s="223"/>
      <c r="G69" s="223"/>
      <c r="H69" s="223"/>
      <c r="I69" s="223"/>
      <c r="J69" s="223"/>
      <c r="K69" s="223"/>
      <c r="L69" s="223"/>
      <c r="M69" s="223"/>
      <c r="N69" s="223"/>
      <c r="O69" s="223"/>
      <c r="P69" s="10" t="s">
        <v>842</v>
      </c>
      <c r="Q69" s="12">
        <v>5000</v>
      </c>
      <c r="R69" s="13"/>
      <c r="S69" s="43">
        <f t="shared" si="22"/>
        <v>0</v>
      </c>
      <c r="T69" s="17" t="s">
        <v>836</v>
      </c>
      <c r="U69" s="10" t="s">
        <v>894</v>
      </c>
      <c r="V69" s="169">
        <v>100</v>
      </c>
      <c r="W69" s="170"/>
      <c r="X69" s="171">
        <f t="shared" si="23"/>
        <v>0</v>
      </c>
      <c r="Y69" s="10"/>
      <c r="Z69" s="10" t="s">
        <v>580</v>
      </c>
    </row>
    <row r="70" spans="1:29" ht="40.5" customHeight="1" thickTop="1" thickBot="1">
      <c r="A70" s="270"/>
      <c r="B70" s="28" t="s">
        <v>213</v>
      </c>
      <c r="C70" s="25" t="s">
        <v>772</v>
      </c>
      <c r="D70" s="25"/>
      <c r="E70" s="223"/>
      <c r="F70" s="223"/>
      <c r="G70" s="223"/>
      <c r="H70" s="223"/>
      <c r="I70" s="223"/>
      <c r="J70" s="223"/>
      <c r="K70" s="223"/>
      <c r="L70" s="25"/>
      <c r="M70" s="25"/>
      <c r="N70" s="25"/>
      <c r="O70" s="25"/>
      <c r="P70" s="10" t="s">
        <v>895</v>
      </c>
      <c r="Q70" s="12">
        <v>2500</v>
      </c>
      <c r="R70" s="13"/>
      <c r="S70" s="43">
        <f t="shared" si="22"/>
        <v>0</v>
      </c>
      <c r="T70" s="17" t="s">
        <v>561</v>
      </c>
      <c r="U70" s="10" t="s">
        <v>896</v>
      </c>
      <c r="V70" s="169">
        <v>7</v>
      </c>
      <c r="W70" s="170"/>
      <c r="X70" s="171">
        <f t="shared" si="23"/>
        <v>0</v>
      </c>
      <c r="Y70" s="10"/>
      <c r="Z70" s="10" t="s">
        <v>580</v>
      </c>
    </row>
    <row r="71" spans="1:29" ht="26.25" customHeight="1" thickTop="1" thickBot="1">
      <c r="A71" s="270"/>
      <c r="B71" s="28" t="s">
        <v>214</v>
      </c>
      <c r="C71" s="10" t="s">
        <v>770</v>
      </c>
      <c r="D71" s="18"/>
      <c r="E71" s="18"/>
      <c r="F71" s="18"/>
      <c r="G71" s="18"/>
      <c r="H71" s="18"/>
      <c r="I71" s="18"/>
      <c r="J71" s="18"/>
      <c r="K71" s="18"/>
      <c r="L71" s="18"/>
      <c r="M71" s="18"/>
      <c r="N71" s="184"/>
      <c r="O71" s="18"/>
      <c r="P71" s="10" t="s">
        <v>897</v>
      </c>
      <c r="Q71" s="12"/>
      <c r="R71" s="13"/>
      <c r="S71" s="43" t="str">
        <f t="shared" si="22"/>
        <v/>
      </c>
      <c r="T71" s="17"/>
      <c r="U71" s="10" t="s">
        <v>898</v>
      </c>
      <c r="V71" s="169">
        <v>200</v>
      </c>
      <c r="W71" s="170"/>
      <c r="X71" s="171">
        <f t="shared" si="23"/>
        <v>0</v>
      </c>
      <c r="Y71" s="10"/>
      <c r="Z71" s="10" t="s">
        <v>580</v>
      </c>
    </row>
    <row r="72" spans="1:29" ht="18" customHeight="1" thickTop="1" thickBot="1">
      <c r="A72" s="270"/>
      <c r="B72" s="28"/>
      <c r="C72" s="18"/>
      <c r="D72" s="18"/>
      <c r="E72" s="18"/>
      <c r="F72" s="18"/>
      <c r="G72" s="18"/>
      <c r="H72" s="18"/>
      <c r="I72" s="18"/>
      <c r="J72" s="18"/>
      <c r="K72" s="18"/>
      <c r="L72" s="18"/>
      <c r="M72" s="18"/>
      <c r="N72" s="18"/>
      <c r="O72" s="18"/>
      <c r="P72" s="10"/>
      <c r="Q72" s="12"/>
      <c r="R72" s="13"/>
      <c r="S72" s="43" t="str">
        <f t="shared" si="22"/>
        <v/>
      </c>
      <c r="T72" s="17"/>
      <c r="U72" s="10"/>
      <c r="V72" s="169"/>
      <c r="W72" s="170"/>
      <c r="X72" s="171" t="str">
        <f t="shared" si="23"/>
        <v/>
      </c>
      <c r="Y72" s="10"/>
      <c r="Z72" s="10"/>
    </row>
    <row r="73" spans="1:29" ht="14.25" thickTop="1" thickBot="1">
      <c r="A73" s="270"/>
      <c r="B73" s="28"/>
      <c r="C73" s="29" t="str">
        <f>[2]Plan!B16</f>
        <v>Hedef 2.5. Proje geliştirme ve yönetme kapasitesi geliştirilecektir.</v>
      </c>
      <c r="D73" s="29"/>
      <c r="E73" s="29"/>
      <c r="F73" s="29"/>
      <c r="G73" s="29"/>
      <c r="H73" s="29"/>
      <c r="I73" s="29"/>
      <c r="J73" s="29"/>
      <c r="K73" s="29"/>
      <c r="L73" s="29"/>
      <c r="M73" s="29"/>
      <c r="N73" s="29"/>
      <c r="O73" s="29"/>
      <c r="P73" s="262"/>
      <c r="Q73" s="262"/>
      <c r="R73" s="262"/>
      <c r="S73" s="262"/>
      <c r="T73" s="262"/>
      <c r="U73" s="262"/>
      <c r="V73" s="262"/>
      <c r="W73" s="262"/>
      <c r="X73" s="262"/>
      <c r="Y73" s="262"/>
      <c r="Z73" s="235"/>
      <c r="AB73" s="188">
        <f>SUM(Q74:Q77)</f>
        <v>2000</v>
      </c>
      <c r="AC73" s="188">
        <f>SUM(R74:R77)</f>
        <v>0</v>
      </c>
    </row>
    <row r="74" spans="1:29" ht="32.25" customHeight="1" thickTop="1" thickBot="1">
      <c r="A74" s="270"/>
      <c r="B74" s="28" t="s">
        <v>221</v>
      </c>
      <c r="C74" s="10" t="s">
        <v>704</v>
      </c>
      <c r="D74" s="10"/>
      <c r="E74" s="10"/>
      <c r="F74" s="10"/>
      <c r="G74" s="183"/>
      <c r="H74" s="11"/>
      <c r="I74" s="10"/>
      <c r="J74" s="10"/>
      <c r="K74" s="10"/>
      <c r="L74" s="10"/>
      <c r="M74" s="10"/>
      <c r="N74" s="10"/>
      <c r="O74" s="10"/>
      <c r="P74" s="10" t="s">
        <v>844</v>
      </c>
      <c r="Q74" s="12">
        <v>1000</v>
      </c>
      <c r="R74" s="13"/>
      <c r="S74" s="43">
        <f t="shared" ref="S74:S77" si="24">IF(Q74="","",R74/Q74*100)</f>
        <v>0</v>
      </c>
      <c r="T74" s="17" t="s">
        <v>559</v>
      </c>
      <c r="U74" s="10" t="s">
        <v>886</v>
      </c>
      <c r="V74" s="169">
        <v>1</v>
      </c>
      <c r="W74" s="170"/>
      <c r="X74" s="171">
        <f t="shared" ref="X74:X77" si="25">IF(V74="","",W74/V74*100)</f>
        <v>0</v>
      </c>
      <c r="Y74" s="10"/>
      <c r="Z74" s="10" t="s">
        <v>581</v>
      </c>
    </row>
    <row r="75" spans="1:29" ht="37.5" customHeight="1" thickTop="1" thickBot="1">
      <c r="A75" s="270"/>
      <c r="B75" s="28" t="s">
        <v>222</v>
      </c>
      <c r="C75" s="25" t="s">
        <v>705</v>
      </c>
      <c r="D75" s="25"/>
      <c r="E75" s="25"/>
      <c r="F75" s="175"/>
      <c r="G75" s="223"/>
      <c r="H75" s="223"/>
      <c r="I75" s="223"/>
      <c r="J75" s="25"/>
      <c r="K75" s="25"/>
      <c r="L75" s="25"/>
      <c r="M75" s="25"/>
      <c r="N75" s="25"/>
      <c r="O75" s="25"/>
      <c r="P75" s="10" t="s">
        <v>860</v>
      </c>
      <c r="Q75" s="12">
        <v>1000</v>
      </c>
      <c r="R75" s="13"/>
      <c r="S75" s="43">
        <f t="shared" si="24"/>
        <v>0</v>
      </c>
      <c r="T75" s="17" t="s">
        <v>552</v>
      </c>
      <c r="U75" s="10" t="s">
        <v>816</v>
      </c>
      <c r="V75" s="169">
        <v>1</v>
      </c>
      <c r="W75" s="170"/>
      <c r="X75" s="171">
        <f t="shared" si="25"/>
        <v>0</v>
      </c>
      <c r="Y75" s="10"/>
      <c r="Z75" s="10" t="s">
        <v>580</v>
      </c>
    </row>
    <row r="76" spans="1:29" ht="33" customHeight="1" thickTop="1" thickBot="1">
      <c r="A76" s="270"/>
      <c r="B76" s="28" t="s">
        <v>223</v>
      </c>
      <c r="C76" s="25" t="s">
        <v>814</v>
      </c>
      <c r="D76" s="223"/>
      <c r="E76" s="223"/>
      <c r="F76" s="223"/>
      <c r="G76" s="223"/>
      <c r="H76" s="223"/>
      <c r="I76" s="223"/>
      <c r="J76" s="223"/>
      <c r="K76" s="223"/>
      <c r="L76" s="223"/>
      <c r="M76" s="223"/>
      <c r="N76" s="223"/>
      <c r="O76" s="223"/>
      <c r="P76" s="10" t="s">
        <v>860</v>
      </c>
      <c r="Q76" s="12"/>
      <c r="R76" s="13"/>
      <c r="S76" s="43" t="str">
        <f t="shared" si="24"/>
        <v/>
      </c>
      <c r="T76" s="17"/>
      <c r="U76" s="10" t="s">
        <v>816</v>
      </c>
      <c r="V76" s="169">
        <v>1</v>
      </c>
      <c r="W76" s="170"/>
      <c r="X76" s="171">
        <f t="shared" si="25"/>
        <v>0</v>
      </c>
      <c r="Y76" s="10"/>
      <c r="Z76" s="10" t="s">
        <v>581</v>
      </c>
    </row>
    <row r="77" spans="1:29" ht="15.75" customHeight="1" thickTop="1" thickBot="1">
      <c r="A77" s="270"/>
      <c r="B77" s="28"/>
      <c r="C77" s="18"/>
      <c r="D77" s="18"/>
      <c r="E77" s="18"/>
      <c r="F77" s="18"/>
      <c r="G77" s="18"/>
      <c r="H77" s="18"/>
      <c r="I77" s="18"/>
      <c r="J77" s="18"/>
      <c r="K77" s="18"/>
      <c r="L77" s="18"/>
      <c r="M77" s="18"/>
      <c r="N77" s="18"/>
      <c r="O77" s="18"/>
      <c r="P77" s="10"/>
      <c r="Q77" s="12"/>
      <c r="R77" s="13"/>
      <c r="S77" s="43" t="str">
        <f t="shared" si="24"/>
        <v/>
      </c>
      <c r="T77" s="17"/>
      <c r="U77" s="10"/>
      <c r="V77" s="169"/>
      <c r="W77" s="170"/>
      <c r="X77" s="171" t="str">
        <f t="shared" si="25"/>
        <v/>
      </c>
      <c r="Y77" s="10"/>
      <c r="Z77" s="10"/>
    </row>
    <row r="78" spans="1:29" ht="14.25" hidden="1" thickTop="1" thickBot="1">
      <c r="A78" s="270"/>
      <c r="B78" s="28"/>
      <c r="C78" s="29">
        <f>[2]Plan!B17</f>
        <v>0</v>
      </c>
      <c r="D78" s="29"/>
      <c r="E78" s="29"/>
      <c r="F78" s="29"/>
      <c r="G78" s="29"/>
      <c r="H78" s="29"/>
      <c r="I78" s="29"/>
      <c r="J78" s="29"/>
      <c r="K78" s="29"/>
      <c r="L78" s="29"/>
      <c r="M78" s="29"/>
      <c r="N78" s="29"/>
      <c r="O78" s="29"/>
      <c r="P78" s="262"/>
      <c r="Q78" s="262"/>
      <c r="R78" s="262"/>
      <c r="S78" s="262"/>
      <c r="T78" s="262"/>
      <c r="U78" s="262"/>
      <c r="V78" s="262"/>
      <c r="W78" s="262"/>
      <c r="X78" s="262"/>
      <c r="Y78" s="262"/>
      <c r="Z78" s="235"/>
      <c r="AB78" s="48">
        <f>SUM(Q79:Q93)</f>
        <v>0</v>
      </c>
      <c r="AC78" s="48">
        <f>SUM(R79:R93)</f>
        <v>0</v>
      </c>
    </row>
    <row r="79" spans="1:29" ht="18" hidden="1" customHeight="1" thickTop="1" thickBot="1">
      <c r="A79" s="270"/>
      <c r="B79" s="28" t="s">
        <v>231</v>
      </c>
      <c r="C79" s="10"/>
      <c r="D79" s="10"/>
      <c r="E79" s="10"/>
      <c r="F79" s="10"/>
      <c r="G79" s="10"/>
      <c r="H79" s="10"/>
      <c r="I79" s="10"/>
      <c r="J79" s="10"/>
      <c r="K79" s="10"/>
      <c r="L79" s="10"/>
      <c r="M79" s="10"/>
      <c r="N79" s="10"/>
      <c r="O79" s="10"/>
      <c r="P79" s="10"/>
      <c r="Q79" s="12"/>
      <c r="R79" s="13"/>
      <c r="S79" s="43" t="str">
        <f t="shared" ref="S79:S93" si="26">IF(Q79="","",R79/Q79*100)</f>
        <v/>
      </c>
      <c r="T79" s="17"/>
      <c r="U79" s="10"/>
      <c r="V79" s="169"/>
      <c r="W79" s="170"/>
      <c r="X79" s="171" t="str">
        <f t="shared" ref="X79:X93" si="27">IF(V79="","",W79/V79*100)</f>
        <v/>
      </c>
      <c r="Y79" s="10"/>
      <c r="Z79" s="10"/>
    </row>
    <row r="80" spans="1:29" ht="18" hidden="1" customHeight="1" thickTop="1" thickBot="1">
      <c r="A80" s="270"/>
      <c r="B80" s="28" t="s">
        <v>232</v>
      </c>
      <c r="C80" s="25"/>
      <c r="D80" s="25"/>
      <c r="E80" s="25"/>
      <c r="F80" s="25"/>
      <c r="G80" s="25"/>
      <c r="H80" s="25"/>
      <c r="I80" s="25"/>
      <c r="J80" s="25"/>
      <c r="K80" s="25"/>
      <c r="L80" s="25"/>
      <c r="M80" s="25"/>
      <c r="N80" s="25"/>
      <c r="O80" s="25"/>
      <c r="P80" s="10"/>
      <c r="Q80" s="12"/>
      <c r="R80" s="13"/>
      <c r="S80" s="43" t="str">
        <f t="shared" si="26"/>
        <v/>
      </c>
      <c r="T80" s="17"/>
      <c r="U80" s="10"/>
      <c r="V80" s="169"/>
      <c r="W80" s="170"/>
      <c r="X80" s="171" t="str">
        <f t="shared" si="27"/>
        <v/>
      </c>
      <c r="Y80" s="10"/>
      <c r="Z80" s="10"/>
    </row>
    <row r="81" spans="1:29" ht="18" hidden="1" customHeight="1" thickTop="1" thickBot="1">
      <c r="A81" s="270"/>
      <c r="B81" s="28" t="s">
        <v>233</v>
      </c>
      <c r="C81" s="25"/>
      <c r="D81" s="25"/>
      <c r="E81" s="25"/>
      <c r="F81" s="25"/>
      <c r="G81" s="25"/>
      <c r="H81" s="25"/>
      <c r="I81" s="25"/>
      <c r="J81" s="25"/>
      <c r="K81" s="25"/>
      <c r="L81" s="25"/>
      <c r="M81" s="25"/>
      <c r="N81" s="25"/>
      <c r="O81" s="25"/>
      <c r="P81" s="10"/>
      <c r="Q81" s="12"/>
      <c r="R81" s="13"/>
      <c r="S81" s="43" t="str">
        <f t="shared" si="26"/>
        <v/>
      </c>
      <c r="T81" s="17"/>
      <c r="U81" s="10"/>
      <c r="V81" s="169"/>
      <c r="W81" s="170"/>
      <c r="X81" s="171" t="str">
        <f t="shared" si="27"/>
        <v/>
      </c>
      <c r="Y81" s="10"/>
      <c r="Z81" s="10"/>
    </row>
    <row r="82" spans="1:29" ht="18" hidden="1" customHeight="1" thickTop="1" thickBot="1">
      <c r="A82" s="270"/>
      <c r="B82" s="28" t="s">
        <v>234</v>
      </c>
      <c r="C82" s="18"/>
      <c r="D82" s="18"/>
      <c r="E82" s="18"/>
      <c r="F82" s="18"/>
      <c r="G82" s="18"/>
      <c r="H82" s="18"/>
      <c r="I82" s="18"/>
      <c r="J82" s="18"/>
      <c r="K82" s="18"/>
      <c r="L82" s="18"/>
      <c r="M82" s="18"/>
      <c r="N82" s="18"/>
      <c r="O82" s="18"/>
      <c r="P82" s="10"/>
      <c r="Q82" s="12"/>
      <c r="R82" s="13"/>
      <c r="S82" s="43" t="str">
        <f t="shared" si="26"/>
        <v/>
      </c>
      <c r="T82" s="17"/>
      <c r="U82" s="10"/>
      <c r="V82" s="169"/>
      <c r="W82" s="170"/>
      <c r="X82" s="171" t="str">
        <f t="shared" si="27"/>
        <v/>
      </c>
      <c r="Y82" s="10"/>
      <c r="Z82" s="10"/>
    </row>
    <row r="83" spans="1:29" ht="18" hidden="1" customHeight="1" thickTop="1" thickBot="1">
      <c r="A83" s="270"/>
      <c r="B83" s="28" t="s">
        <v>235</v>
      </c>
      <c r="C83" s="18"/>
      <c r="D83" s="18"/>
      <c r="E83" s="18"/>
      <c r="F83" s="18"/>
      <c r="G83" s="18"/>
      <c r="H83" s="18"/>
      <c r="I83" s="18"/>
      <c r="J83" s="18"/>
      <c r="K83" s="18"/>
      <c r="L83" s="18"/>
      <c r="M83" s="18"/>
      <c r="N83" s="18"/>
      <c r="O83" s="18"/>
      <c r="P83" s="10"/>
      <c r="Q83" s="12"/>
      <c r="R83" s="13"/>
      <c r="S83" s="43" t="str">
        <f t="shared" si="26"/>
        <v/>
      </c>
      <c r="T83" s="17"/>
      <c r="U83" s="10"/>
      <c r="V83" s="169"/>
      <c r="W83" s="170"/>
      <c r="X83" s="171" t="str">
        <f t="shared" si="27"/>
        <v/>
      </c>
      <c r="Y83" s="10"/>
      <c r="Z83" s="10"/>
    </row>
    <row r="84" spans="1:29" ht="18" hidden="1" customHeight="1" thickTop="1" thickBot="1">
      <c r="A84" s="270"/>
      <c r="B84" s="28" t="s">
        <v>236</v>
      </c>
      <c r="C84" s="18"/>
      <c r="D84" s="18"/>
      <c r="E84" s="18"/>
      <c r="F84" s="18"/>
      <c r="G84" s="18"/>
      <c r="H84" s="18"/>
      <c r="I84" s="18"/>
      <c r="J84" s="18"/>
      <c r="K84" s="18"/>
      <c r="L84" s="18"/>
      <c r="M84" s="18"/>
      <c r="N84" s="18"/>
      <c r="O84" s="18"/>
      <c r="P84" s="10"/>
      <c r="Q84" s="12"/>
      <c r="R84" s="13"/>
      <c r="S84" s="43" t="str">
        <f t="shared" si="26"/>
        <v/>
      </c>
      <c r="T84" s="17"/>
      <c r="U84" s="10"/>
      <c r="V84" s="169"/>
      <c r="W84" s="170"/>
      <c r="X84" s="171" t="str">
        <f t="shared" si="27"/>
        <v/>
      </c>
      <c r="Y84" s="10"/>
      <c r="Z84" s="10"/>
    </row>
    <row r="85" spans="1:29" ht="18" hidden="1" customHeight="1" thickTop="1" thickBot="1">
      <c r="A85" s="270"/>
      <c r="B85" s="28" t="s">
        <v>237</v>
      </c>
      <c r="C85" s="18"/>
      <c r="D85" s="18"/>
      <c r="E85" s="18"/>
      <c r="F85" s="18"/>
      <c r="G85" s="18"/>
      <c r="H85" s="18"/>
      <c r="I85" s="18"/>
      <c r="J85" s="18"/>
      <c r="K85" s="18"/>
      <c r="L85" s="18"/>
      <c r="M85" s="18"/>
      <c r="N85" s="18"/>
      <c r="O85" s="18"/>
      <c r="P85" s="10"/>
      <c r="Q85" s="12"/>
      <c r="R85" s="13"/>
      <c r="S85" s="43" t="str">
        <f t="shared" si="26"/>
        <v/>
      </c>
      <c r="T85" s="17"/>
      <c r="U85" s="10"/>
      <c r="V85" s="169"/>
      <c r="W85" s="170"/>
      <c r="X85" s="171" t="str">
        <f t="shared" si="27"/>
        <v/>
      </c>
      <c r="Y85" s="10"/>
      <c r="Z85" s="10"/>
    </row>
    <row r="86" spans="1:29" ht="18" hidden="1" customHeight="1" thickTop="1" thickBot="1">
      <c r="A86" s="270"/>
      <c r="B86" s="28" t="s">
        <v>238</v>
      </c>
      <c r="C86" s="18"/>
      <c r="D86" s="18"/>
      <c r="E86" s="18"/>
      <c r="F86" s="18"/>
      <c r="G86" s="18"/>
      <c r="H86" s="18"/>
      <c r="I86" s="18"/>
      <c r="J86" s="18"/>
      <c r="K86" s="18"/>
      <c r="L86" s="18"/>
      <c r="M86" s="18"/>
      <c r="N86" s="18"/>
      <c r="O86" s="18"/>
      <c r="P86" s="10"/>
      <c r="Q86" s="12"/>
      <c r="R86" s="13"/>
      <c r="S86" s="43" t="str">
        <f t="shared" si="26"/>
        <v/>
      </c>
      <c r="T86" s="17"/>
      <c r="U86" s="10"/>
      <c r="V86" s="169"/>
      <c r="W86" s="170"/>
      <c r="X86" s="171" t="str">
        <f t="shared" si="27"/>
        <v/>
      </c>
      <c r="Y86" s="10"/>
      <c r="Z86" s="10"/>
    </row>
    <row r="87" spans="1:29" ht="18" hidden="1" customHeight="1" thickTop="1" thickBot="1">
      <c r="A87" s="270"/>
      <c r="B87" s="28" t="s">
        <v>239</v>
      </c>
      <c r="C87" s="18"/>
      <c r="D87" s="18"/>
      <c r="E87" s="18"/>
      <c r="F87" s="18"/>
      <c r="G87" s="18"/>
      <c r="H87" s="18"/>
      <c r="I87" s="18"/>
      <c r="J87" s="18"/>
      <c r="K87" s="18"/>
      <c r="L87" s="18"/>
      <c r="M87" s="18"/>
      <c r="N87" s="18"/>
      <c r="O87" s="18"/>
      <c r="P87" s="10"/>
      <c r="Q87" s="12"/>
      <c r="R87" s="13"/>
      <c r="S87" s="43"/>
      <c r="T87" s="17"/>
      <c r="U87" s="10"/>
      <c r="V87" s="169"/>
      <c r="W87" s="170"/>
      <c r="X87" s="171"/>
      <c r="Y87" s="10"/>
      <c r="Z87" s="10"/>
    </row>
    <row r="88" spans="1:29" ht="18" hidden="1" customHeight="1" thickTop="1" thickBot="1">
      <c r="A88" s="270"/>
      <c r="B88" s="28" t="s">
        <v>240</v>
      </c>
      <c r="C88" s="18"/>
      <c r="D88" s="18"/>
      <c r="E88" s="18"/>
      <c r="F88" s="18"/>
      <c r="G88" s="18"/>
      <c r="H88" s="18"/>
      <c r="I88" s="18"/>
      <c r="J88" s="18"/>
      <c r="K88" s="18"/>
      <c r="L88" s="18"/>
      <c r="M88" s="18"/>
      <c r="N88" s="18"/>
      <c r="O88" s="18"/>
      <c r="P88" s="10"/>
      <c r="Q88" s="12"/>
      <c r="R88" s="13"/>
      <c r="S88" s="43"/>
      <c r="T88" s="17"/>
      <c r="U88" s="10"/>
      <c r="V88" s="169"/>
      <c r="W88" s="170"/>
      <c r="X88" s="171"/>
      <c r="Y88" s="10"/>
      <c r="Z88" s="10"/>
    </row>
    <row r="89" spans="1:29" ht="18" hidden="1" customHeight="1" thickTop="1" thickBot="1">
      <c r="A89" s="270"/>
      <c r="B89" s="28" t="s">
        <v>315</v>
      </c>
      <c r="C89" s="18"/>
      <c r="D89" s="18"/>
      <c r="E89" s="18"/>
      <c r="F89" s="18"/>
      <c r="G89" s="18"/>
      <c r="H89" s="18"/>
      <c r="I89" s="18"/>
      <c r="J89" s="18"/>
      <c r="K89" s="18"/>
      <c r="L89" s="18"/>
      <c r="M89" s="18"/>
      <c r="N89" s="18"/>
      <c r="O89" s="18"/>
      <c r="P89" s="10"/>
      <c r="Q89" s="12"/>
      <c r="R89" s="13"/>
      <c r="S89" s="43"/>
      <c r="T89" s="17"/>
      <c r="U89" s="10"/>
      <c r="V89" s="169"/>
      <c r="W89" s="170"/>
      <c r="X89" s="171"/>
      <c r="Y89" s="10"/>
      <c r="Z89" s="10"/>
    </row>
    <row r="90" spans="1:29" ht="18" hidden="1" customHeight="1" thickTop="1" thickBot="1">
      <c r="A90" s="270"/>
      <c r="B90" s="28" t="s">
        <v>316</v>
      </c>
      <c r="C90" s="18"/>
      <c r="D90" s="18"/>
      <c r="E90" s="18"/>
      <c r="F90" s="18"/>
      <c r="G90" s="18"/>
      <c r="H90" s="18"/>
      <c r="I90" s="18"/>
      <c r="J90" s="18"/>
      <c r="K90" s="18"/>
      <c r="L90" s="18"/>
      <c r="M90" s="18"/>
      <c r="N90" s="18"/>
      <c r="O90" s="18"/>
      <c r="P90" s="10"/>
      <c r="Q90" s="12"/>
      <c r="R90" s="13"/>
      <c r="S90" s="43"/>
      <c r="T90" s="17"/>
      <c r="U90" s="10"/>
      <c r="V90" s="169"/>
      <c r="W90" s="170"/>
      <c r="X90" s="171"/>
      <c r="Y90" s="10"/>
      <c r="Z90" s="10"/>
    </row>
    <row r="91" spans="1:29" ht="18" hidden="1" customHeight="1" thickTop="1" thickBot="1">
      <c r="A91" s="270"/>
      <c r="B91" s="28" t="s">
        <v>317</v>
      </c>
      <c r="C91" s="18"/>
      <c r="D91" s="18"/>
      <c r="E91" s="18"/>
      <c r="F91" s="18"/>
      <c r="G91" s="18"/>
      <c r="H91" s="18"/>
      <c r="I91" s="18"/>
      <c r="J91" s="18"/>
      <c r="K91" s="18"/>
      <c r="L91" s="18"/>
      <c r="M91" s="18"/>
      <c r="N91" s="18"/>
      <c r="O91" s="18"/>
      <c r="P91" s="10"/>
      <c r="Q91" s="12"/>
      <c r="R91" s="13"/>
      <c r="S91" s="43"/>
      <c r="T91" s="17"/>
      <c r="U91" s="10"/>
      <c r="V91" s="169"/>
      <c r="W91" s="170"/>
      <c r="X91" s="171"/>
      <c r="Y91" s="10"/>
      <c r="Z91" s="10"/>
    </row>
    <row r="92" spans="1:29" ht="18" hidden="1" customHeight="1" thickTop="1" thickBot="1">
      <c r="A92" s="270"/>
      <c r="B92" s="28" t="s">
        <v>318</v>
      </c>
      <c r="C92" s="18"/>
      <c r="D92" s="18"/>
      <c r="E92" s="18"/>
      <c r="F92" s="18"/>
      <c r="G92" s="18"/>
      <c r="H92" s="18"/>
      <c r="I92" s="18"/>
      <c r="J92" s="18"/>
      <c r="K92" s="18"/>
      <c r="L92" s="18"/>
      <c r="M92" s="18"/>
      <c r="N92" s="18"/>
      <c r="O92" s="18"/>
      <c r="P92" s="10"/>
      <c r="Q92" s="12"/>
      <c r="R92" s="13"/>
      <c r="S92" s="43" t="str">
        <f t="shared" si="26"/>
        <v/>
      </c>
      <c r="T92" s="17"/>
      <c r="U92" s="10"/>
      <c r="V92" s="169"/>
      <c r="W92" s="170"/>
      <c r="X92" s="171" t="str">
        <f t="shared" si="27"/>
        <v/>
      </c>
      <c r="Y92" s="10"/>
      <c r="Z92" s="10"/>
    </row>
    <row r="93" spans="1:29" ht="18" hidden="1" customHeight="1" thickTop="1" thickBot="1">
      <c r="A93" s="270"/>
      <c r="B93" s="28" t="s">
        <v>319</v>
      </c>
      <c r="C93" s="18"/>
      <c r="D93" s="18"/>
      <c r="E93" s="18"/>
      <c r="F93" s="18"/>
      <c r="G93" s="18"/>
      <c r="H93" s="18"/>
      <c r="I93" s="18"/>
      <c r="J93" s="18"/>
      <c r="K93" s="18"/>
      <c r="L93" s="18"/>
      <c r="M93" s="18"/>
      <c r="N93" s="18"/>
      <c r="O93" s="18"/>
      <c r="P93" s="10"/>
      <c r="Q93" s="12"/>
      <c r="R93" s="13"/>
      <c r="S93" s="43" t="str">
        <f t="shared" si="26"/>
        <v/>
      </c>
      <c r="T93" s="17"/>
      <c r="U93" s="10"/>
      <c r="V93" s="169"/>
      <c r="W93" s="170"/>
      <c r="X93" s="171" t="str">
        <f t="shared" si="27"/>
        <v/>
      </c>
      <c r="Y93" s="10"/>
      <c r="Z93" s="10"/>
    </row>
    <row r="94" spans="1:29" ht="14.25" hidden="1" thickTop="1" thickBot="1">
      <c r="A94" s="270"/>
      <c r="B94" s="28"/>
      <c r="C94" s="29">
        <f>[2]Plan!B18</f>
        <v>0</v>
      </c>
      <c r="D94" s="29"/>
      <c r="E94" s="29"/>
      <c r="F94" s="29"/>
      <c r="G94" s="29"/>
      <c r="H94" s="29"/>
      <c r="I94" s="29"/>
      <c r="J94" s="29"/>
      <c r="K94" s="29"/>
      <c r="L94" s="29"/>
      <c r="M94" s="29"/>
      <c r="N94" s="29"/>
      <c r="O94" s="29"/>
      <c r="P94" s="262"/>
      <c r="Q94" s="262"/>
      <c r="R94" s="262"/>
      <c r="S94" s="262"/>
      <c r="T94" s="262"/>
      <c r="U94" s="262"/>
      <c r="V94" s="262"/>
      <c r="W94" s="262"/>
      <c r="X94" s="262"/>
      <c r="Y94" s="262"/>
      <c r="Z94" s="235"/>
      <c r="AB94" s="48">
        <f>SUM(Q95:Q109)</f>
        <v>0</v>
      </c>
      <c r="AC94" s="48">
        <f>SUM(R95:R109)</f>
        <v>0</v>
      </c>
    </row>
    <row r="95" spans="1:29" ht="18" hidden="1" customHeight="1" thickTop="1" thickBot="1">
      <c r="A95" s="270"/>
      <c r="B95" s="28" t="s">
        <v>241</v>
      </c>
      <c r="C95" s="10"/>
      <c r="D95" s="10"/>
      <c r="E95" s="10"/>
      <c r="F95" s="10"/>
      <c r="G95" s="10"/>
      <c r="H95" s="10"/>
      <c r="I95" s="10"/>
      <c r="J95" s="10"/>
      <c r="K95" s="10"/>
      <c r="L95" s="10"/>
      <c r="M95" s="10"/>
      <c r="N95" s="10"/>
      <c r="O95" s="10"/>
      <c r="P95" s="10"/>
      <c r="Q95" s="12"/>
      <c r="R95" s="13"/>
      <c r="S95" s="43" t="str">
        <f t="shared" ref="S95:S109" si="28">IF(Q95="","",R95/Q95*100)</f>
        <v/>
      </c>
      <c r="T95" s="17"/>
      <c r="U95" s="10"/>
      <c r="V95" s="169"/>
      <c r="W95" s="170"/>
      <c r="X95" s="171" t="str">
        <f t="shared" ref="X95:X109" si="29">IF(V95="","",W95/V95*100)</f>
        <v/>
      </c>
      <c r="Y95" s="10"/>
      <c r="Z95" s="10"/>
    </row>
    <row r="96" spans="1:29" ht="18" hidden="1" customHeight="1" thickTop="1" thickBot="1">
      <c r="A96" s="270"/>
      <c r="B96" s="28" t="s">
        <v>242</v>
      </c>
      <c r="C96" s="25"/>
      <c r="D96" s="25"/>
      <c r="E96" s="25"/>
      <c r="F96" s="25"/>
      <c r="G96" s="25"/>
      <c r="H96" s="25"/>
      <c r="I96" s="25"/>
      <c r="J96" s="25"/>
      <c r="K96" s="25"/>
      <c r="L96" s="25"/>
      <c r="M96" s="25"/>
      <c r="N96" s="25"/>
      <c r="O96" s="25"/>
      <c r="P96" s="10"/>
      <c r="Q96" s="12"/>
      <c r="R96" s="13"/>
      <c r="S96" s="43" t="str">
        <f t="shared" si="28"/>
        <v/>
      </c>
      <c r="T96" s="17"/>
      <c r="U96" s="10"/>
      <c r="V96" s="169"/>
      <c r="W96" s="170"/>
      <c r="X96" s="171" t="str">
        <f t="shared" si="29"/>
        <v/>
      </c>
      <c r="Y96" s="10"/>
      <c r="Z96" s="10"/>
    </row>
    <row r="97" spans="1:29" ht="18" hidden="1" customHeight="1" thickTop="1" thickBot="1">
      <c r="A97" s="270"/>
      <c r="B97" s="28" t="s">
        <v>243</v>
      </c>
      <c r="C97" s="25"/>
      <c r="D97" s="25"/>
      <c r="E97" s="25"/>
      <c r="F97" s="25"/>
      <c r="G97" s="25"/>
      <c r="H97" s="25"/>
      <c r="I97" s="25"/>
      <c r="J97" s="25"/>
      <c r="K97" s="25"/>
      <c r="L97" s="25"/>
      <c r="M97" s="25"/>
      <c r="N97" s="25"/>
      <c r="O97" s="25"/>
      <c r="P97" s="10"/>
      <c r="Q97" s="12"/>
      <c r="R97" s="13"/>
      <c r="S97" s="43" t="str">
        <f t="shared" si="28"/>
        <v/>
      </c>
      <c r="T97" s="17"/>
      <c r="U97" s="10"/>
      <c r="V97" s="169"/>
      <c r="W97" s="170"/>
      <c r="X97" s="171" t="str">
        <f t="shared" si="29"/>
        <v/>
      </c>
      <c r="Y97" s="10"/>
      <c r="Z97" s="10"/>
    </row>
    <row r="98" spans="1:29" ht="18" hidden="1" customHeight="1" thickTop="1" thickBot="1">
      <c r="A98" s="270"/>
      <c r="B98" s="28" t="s">
        <v>244</v>
      </c>
      <c r="C98" s="18"/>
      <c r="D98" s="18"/>
      <c r="E98" s="18"/>
      <c r="F98" s="18"/>
      <c r="G98" s="18"/>
      <c r="H98" s="18"/>
      <c r="I98" s="18"/>
      <c r="J98" s="18"/>
      <c r="K98" s="18"/>
      <c r="L98" s="18"/>
      <c r="M98" s="18"/>
      <c r="N98" s="18"/>
      <c r="O98" s="18"/>
      <c r="P98" s="10"/>
      <c r="Q98" s="12"/>
      <c r="R98" s="13"/>
      <c r="S98" s="43" t="str">
        <f t="shared" si="28"/>
        <v/>
      </c>
      <c r="T98" s="17"/>
      <c r="U98" s="10"/>
      <c r="V98" s="169"/>
      <c r="W98" s="170"/>
      <c r="X98" s="171" t="str">
        <f t="shared" si="29"/>
        <v/>
      </c>
      <c r="Y98" s="10"/>
      <c r="Z98" s="10"/>
    </row>
    <row r="99" spans="1:29" ht="18" hidden="1" customHeight="1" thickTop="1" thickBot="1">
      <c r="A99" s="270"/>
      <c r="B99" s="28" t="s">
        <v>245</v>
      </c>
      <c r="C99" s="18"/>
      <c r="D99" s="18"/>
      <c r="E99" s="18"/>
      <c r="F99" s="18"/>
      <c r="G99" s="18"/>
      <c r="H99" s="18"/>
      <c r="I99" s="18"/>
      <c r="J99" s="18"/>
      <c r="K99" s="18"/>
      <c r="L99" s="18"/>
      <c r="M99" s="18"/>
      <c r="N99" s="18"/>
      <c r="O99" s="18"/>
      <c r="P99" s="10"/>
      <c r="Q99" s="12"/>
      <c r="R99" s="13"/>
      <c r="S99" s="43" t="str">
        <f t="shared" si="28"/>
        <v/>
      </c>
      <c r="T99" s="17"/>
      <c r="U99" s="10"/>
      <c r="V99" s="169"/>
      <c r="W99" s="170"/>
      <c r="X99" s="171" t="str">
        <f t="shared" si="29"/>
        <v/>
      </c>
      <c r="Y99" s="10"/>
      <c r="Z99" s="10"/>
    </row>
    <row r="100" spans="1:29" ht="18" hidden="1" customHeight="1" thickTop="1" thickBot="1">
      <c r="A100" s="270"/>
      <c r="B100" s="28" t="s">
        <v>246</v>
      </c>
      <c r="C100" s="18"/>
      <c r="D100" s="18"/>
      <c r="E100" s="18"/>
      <c r="F100" s="18"/>
      <c r="G100" s="18"/>
      <c r="H100" s="18"/>
      <c r="I100" s="18"/>
      <c r="J100" s="18"/>
      <c r="K100" s="18"/>
      <c r="L100" s="18"/>
      <c r="M100" s="18"/>
      <c r="N100" s="18"/>
      <c r="O100" s="18"/>
      <c r="P100" s="10"/>
      <c r="Q100" s="12"/>
      <c r="R100" s="13"/>
      <c r="S100" s="43" t="str">
        <f t="shared" si="28"/>
        <v/>
      </c>
      <c r="T100" s="17"/>
      <c r="U100" s="10"/>
      <c r="V100" s="169"/>
      <c r="W100" s="170"/>
      <c r="X100" s="171" t="str">
        <f t="shared" si="29"/>
        <v/>
      </c>
      <c r="Y100" s="10"/>
      <c r="Z100" s="10"/>
    </row>
    <row r="101" spans="1:29" ht="18" hidden="1" customHeight="1" thickTop="1" thickBot="1">
      <c r="A101" s="270"/>
      <c r="B101" s="28" t="s">
        <v>247</v>
      </c>
      <c r="C101" s="18"/>
      <c r="D101" s="18"/>
      <c r="E101" s="18"/>
      <c r="F101" s="18"/>
      <c r="G101" s="18"/>
      <c r="H101" s="18"/>
      <c r="I101" s="18"/>
      <c r="J101" s="18"/>
      <c r="K101" s="18"/>
      <c r="L101" s="18"/>
      <c r="M101" s="18"/>
      <c r="N101" s="18"/>
      <c r="O101" s="18"/>
      <c r="P101" s="10"/>
      <c r="Q101" s="12"/>
      <c r="R101" s="13"/>
      <c r="S101" s="43" t="str">
        <f t="shared" si="28"/>
        <v/>
      </c>
      <c r="T101" s="17"/>
      <c r="U101" s="10"/>
      <c r="V101" s="169"/>
      <c r="W101" s="170"/>
      <c r="X101" s="171" t="str">
        <f t="shared" si="29"/>
        <v/>
      </c>
      <c r="Y101" s="10"/>
      <c r="Z101" s="10"/>
    </row>
    <row r="102" spans="1:29" ht="18" hidden="1" customHeight="1" thickTop="1" thickBot="1">
      <c r="A102" s="270"/>
      <c r="B102" s="28" t="s">
        <v>248</v>
      </c>
      <c r="C102" s="18"/>
      <c r="D102" s="18"/>
      <c r="E102" s="18"/>
      <c r="F102" s="18"/>
      <c r="G102" s="18"/>
      <c r="H102" s="18"/>
      <c r="I102" s="18"/>
      <c r="J102" s="18"/>
      <c r="K102" s="18"/>
      <c r="L102" s="18"/>
      <c r="M102" s="18"/>
      <c r="N102" s="18"/>
      <c r="O102" s="18"/>
      <c r="P102" s="10"/>
      <c r="Q102" s="12"/>
      <c r="R102" s="13"/>
      <c r="S102" s="43" t="str">
        <f t="shared" si="28"/>
        <v/>
      </c>
      <c r="T102" s="17"/>
      <c r="U102" s="10"/>
      <c r="V102" s="169"/>
      <c r="W102" s="170"/>
      <c r="X102" s="171" t="str">
        <f t="shared" si="29"/>
        <v/>
      </c>
      <c r="Y102" s="10"/>
      <c r="Z102" s="10"/>
    </row>
    <row r="103" spans="1:29" ht="18" hidden="1" customHeight="1" thickTop="1" thickBot="1">
      <c r="A103" s="270"/>
      <c r="B103" s="28" t="s">
        <v>249</v>
      </c>
      <c r="C103" s="18"/>
      <c r="D103" s="18"/>
      <c r="E103" s="18"/>
      <c r="F103" s="18"/>
      <c r="G103" s="18"/>
      <c r="H103" s="18"/>
      <c r="I103" s="18"/>
      <c r="J103" s="18"/>
      <c r="K103" s="18"/>
      <c r="L103" s="18"/>
      <c r="M103" s="18"/>
      <c r="N103" s="18"/>
      <c r="O103" s="18"/>
      <c r="P103" s="10"/>
      <c r="Q103" s="12"/>
      <c r="R103" s="13"/>
      <c r="S103" s="43"/>
      <c r="T103" s="17"/>
      <c r="U103" s="10"/>
      <c r="V103" s="169"/>
      <c r="W103" s="170"/>
      <c r="X103" s="171"/>
      <c r="Y103" s="10"/>
      <c r="Z103" s="10"/>
    </row>
    <row r="104" spans="1:29" ht="18" hidden="1" customHeight="1" thickTop="1" thickBot="1">
      <c r="A104" s="270"/>
      <c r="B104" s="28" t="s">
        <v>250</v>
      </c>
      <c r="C104" s="18"/>
      <c r="D104" s="18"/>
      <c r="E104" s="18"/>
      <c r="F104" s="18"/>
      <c r="G104" s="18"/>
      <c r="H104" s="18"/>
      <c r="I104" s="18"/>
      <c r="J104" s="18"/>
      <c r="K104" s="18"/>
      <c r="L104" s="18"/>
      <c r="M104" s="18"/>
      <c r="N104" s="18"/>
      <c r="O104" s="18"/>
      <c r="P104" s="10"/>
      <c r="Q104" s="12"/>
      <c r="R104" s="13"/>
      <c r="S104" s="43"/>
      <c r="T104" s="17"/>
      <c r="U104" s="10"/>
      <c r="V104" s="169"/>
      <c r="W104" s="170"/>
      <c r="X104" s="171"/>
      <c r="Y104" s="10"/>
      <c r="Z104" s="10"/>
    </row>
    <row r="105" spans="1:29" ht="18" hidden="1" customHeight="1" thickTop="1" thickBot="1">
      <c r="A105" s="270"/>
      <c r="B105" s="28" t="s">
        <v>310</v>
      </c>
      <c r="C105" s="18"/>
      <c r="D105" s="18"/>
      <c r="E105" s="18"/>
      <c r="F105" s="18"/>
      <c r="G105" s="18"/>
      <c r="H105" s="18"/>
      <c r="I105" s="18"/>
      <c r="J105" s="18"/>
      <c r="K105" s="18"/>
      <c r="L105" s="18"/>
      <c r="M105" s="18"/>
      <c r="N105" s="18"/>
      <c r="O105" s="18"/>
      <c r="P105" s="10"/>
      <c r="Q105" s="12"/>
      <c r="R105" s="13"/>
      <c r="S105" s="43"/>
      <c r="T105" s="17"/>
      <c r="U105" s="10"/>
      <c r="V105" s="169"/>
      <c r="W105" s="170"/>
      <c r="X105" s="171"/>
      <c r="Y105" s="10"/>
      <c r="Z105" s="10"/>
    </row>
    <row r="106" spans="1:29" ht="18" hidden="1" customHeight="1" thickTop="1" thickBot="1">
      <c r="A106" s="270"/>
      <c r="B106" s="28" t="s">
        <v>311</v>
      </c>
      <c r="C106" s="18"/>
      <c r="D106" s="18"/>
      <c r="E106" s="18"/>
      <c r="F106" s="18"/>
      <c r="G106" s="18"/>
      <c r="H106" s="18"/>
      <c r="I106" s="18"/>
      <c r="J106" s="18"/>
      <c r="K106" s="18"/>
      <c r="L106" s="18"/>
      <c r="M106" s="18"/>
      <c r="N106" s="18"/>
      <c r="O106" s="18"/>
      <c r="P106" s="10"/>
      <c r="Q106" s="12"/>
      <c r="R106" s="13"/>
      <c r="S106" s="43"/>
      <c r="T106" s="17"/>
      <c r="U106" s="10"/>
      <c r="V106" s="169"/>
      <c r="W106" s="170"/>
      <c r="X106" s="171"/>
      <c r="Y106" s="10"/>
      <c r="Z106" s="10"/>
    </row>
    <row r="107" spans="1:29" ht="18" hidden="1" customHeight="1" thickTop="1" thickBot="1">
      <c r="A107" s="270"/>
      <c r="B107" s="28" t="s">
        <v>312</v>
      </c>
      <c r="C107" s="18"/>
      <c r="D107" s="18"/>
      <c r="E107" s="18"/>
      <c r="F107" s="18"/>
      <c r="G107" s="18"/>
      <c r="H107" s="18"/>
      <c r="I107" s="18"/>
      <c r="J107" s="18"/>
      <c r="K107" s="18"/>
      <c r="L107" s="18"/>
      <c r="M107" s="18"/>
      <c r="N107" s="18"/>
      <c r="O107" s="18"/>
      <c r="P107" s="10"/>
      <c r="Q107" s="12"/>
      <c r="R107" s="13"/>
      <c r="S107" s="43"/>
      <c r="T107" s="17"/>
      <c r="U107" s="10"/>
      <c r="V107" s="169"/>
      <c r="W107" s="170"/>
      <c r="X107" s="171"/>
      <c r="Y107" s="10"/>
      <c r="Z107" s="10"/>
    </row>
    <row r="108" spans="1:29" ht="18" hidden="1" customHeight="1" thickTop="1" thickBot="1">
      <c r="A108" s="270"/>
      <c r="B108" s="28" t="s">
        <v>313</v>
      </c>
      <c r="C108" s="18"/>
      <c r="D108" s="18"/>
      <c r="E108" s="18"/>
      <c r="F108" s="18"/>
      <c r="G108" s="18"/>
      <c r="H108" s="18"/>
      <c r="I108" s="18"/>
      <c r="J108" s="18"/>
      <c r="K108" s="18"/>
      <c r="L108" s="18"/>
      <c r="M108" s="18"/>
      <c r="N108" s="18"/>
      <c r="O108" s="18"/>
      <c r="P108" s="10"/>
      <c r="Q108" s="12"/>
      <c r="R108" s="13"/>
      <c r="S108" s="43" t="str">
        <f t="shared" si="28"/>
        <v/>
      </c>
      <c r="T108" s="17"/>
      <c r="U108" s="10"/>
      <c r="V108" s="169"/>
      <c r="W108" s="170"/>
      <c r="X108" s="171" t="str">
        <f t="shared" si="29"/>
        <v/>
      </c>
      <c r="Y108" s="10"/>
      <c r="Z108" s="10"/>
    </row>
    <row r="109" spans="1:29" ht="18" hidden="1" customHeight="1" thickTop="1" thickBot="1">
      <c r="A109" s="270"/>
      <c r="B109" s="28" t="s">
        <v>314</v>
      </c>
      <c r="C109" s="18"/>
      <c r="D109" s="18"/>
      <c r="E109" s="18"/>
      <c r="F109" s="18"/>
      <c r="G109" s="18"/>
      <c r="H109" s="18"/>
      <c r="I109" s="18"/>
      <c r="J109" s="18"/>
      <c r="K109" s="18"/>
      <c r="L109" s="18"/>
      <c r="M109" s="18"/>
      <c r="N109" s="18"/>
      <c r="O109" s="18"/>
      <c r="P109" s="10"/>
      <c r="Q109" s="12"/>
      <c r="R109" s="13"/>
      <c r="S109" s="43" t="str">
        <f t="shared" si="28"/>
        <v/>
      </c>
      <c r="T109" s="17"/>
      <c r="U109" s="10"/>
      <c r="V109" s="169"/>
      <c r="W109" s="170"/>
      <c r="X109" s="171" t="str">
        <f t="shared" si="29"/>
        <v/>
      </c>
      <c r="Y109" s="10"/>
      <c r="Z109" s="10"/>
    </row>
    <row r="110" spans="1:29" ht="14.25" hidden="1" thickTop="1" thickBot="1">
      <c r="A110" s="270"/>
      <c r="B110" s="28"/>
      <c r="C110" s="29">
        <f>[2]Plan!B19</f>
        <v>0</v>
      </c>
      <c r="D110" s="29"/>
      <c r="E110" s="29"/>
      <c r="F110" s="29"/>
      <c r="G110" s="29"/>
      <c r="H110" s="29"/>
      <c r="I110" s="29"/>
      <c r="J110" s="29"/>
      <c r="K110" s="29"/>
      <c r="L110" s="29"/>
      <c r="M110" s="29"/>
      <c r="N110" s="29"/>
      <c r="O110" s="29"/>
      <c r="P110" s="262"/>
      <c r="Q110" s="262"/>
      <c r="R110" s="262"/>
      <c r="S110" s="262"/>
      <c r="T110" s="262"/>
      <c r="U110" s="262"/>
      <c r="V110" s="262"/>
      <c r="W110" s="262"/>
      <c r="X110" s="262"/>
      <c r="Y110" s="262"/>
      <c r="Z110" s="235"/>
      <c r="AB110" s="48">
        <f>SUM(Q111:Q125)</f>
        <v>0</v>
      </c>
      <c r="AC110" s="48">
        <f>SUM(R111:R125)</f>
        <v>0</v>
      </c>
    </row>
    <row r="111" spans="1:29" ht="18" hidden="1" customHeight="1" thickTop="1" thickBot="1">
      <c r="A111" s="270"/>
      <c r="B111" s="28" t="s">
        <v>251</v>
      </c>
      <c r="C111" s="10"/>
      <c r="D111" s="10"/>
      <c r="E111" s="10"/>
      <c r="F111" s="10"/>
      <c r="G111" s="10"/>
      <c r="H111" s="10"/>
      <c r="I111" s="10"/>
      <c r="J111" s="10"/>
      <c r="K111" s="10"/>
      <c r="L111" s="10"/>
      <c r="M111" s="10"/>
      <c r="N111" s="10"/>
      <c r="O111" s="10"/>
      <c r="P111" s="10"/>
      <c r="Q111" s="12"/>
      <c r="R111" s="13"/>
      <c r="S111" s="43" t="str">
        <f t="shared" ref="S111:S119" si="30">IF(Q111="","",R111/Q111*100)</f>
        <v/>
      </c>
      <c r="T111" s="17"/>
      <c r="U111" s="10"/>
      <c r="V111" s="169"/>
      <c r="W111" s="170"/>
      <c r="X111" s="171" t="str">
        <f t="shared" ref="X111:X119" si="31">IF(V111="","",W111/V111*100)</f>
        <v/>
      </c>
      <c r="Y111" s="10"/>
      <c r="Z111" s="10"/>
    </row>
    <row r="112" spans="1:29" ht="18" hidden="1" customHeight="1" thickTop="1" thickBot="1">
      <c r="A112" s="270"/>
      <c r="B112" s="28" t="s">
        <v>252</v>
      </c>
      <c r="C112" s="25"/>
      <c r="D112" s="25"/>
      <c r="E112" s="25"/>
      <c r="F112" s="25"/>
      <c r="G112" s="25"/>
      <c r="H112" s="25"/>
      <c r="I112" s="25"/>
      <c r="J112" s="25"/>
      <c r="K112" s="25"/>
      <c r="L112" s="25"/>
      <c r="M112" s="25"/>
      <c r="N112" s="25"/>
      <c r="O112" s="25"/>
      <c r="P112" s="10"/>
      <c r="Q112" s="12"/>
      <c r="R112" s="13"/>
      <c r="S112" s="43" t="str">
        <f t="shared" si="30"/>
        <v/>
      </c>
      <c r="T112" s="17"/>
      <c r="U112" s="10"/>
      <c r="V112" s="169"/>
      <c r="W112" s="170"/>
      <c r="X112" s="171" t="str">
        <f t="shared" si="31"/>
        <v/>
      </c>
      <c r="Y112" s="10"/>
      <c r="Z112" s="10"/>
    </row>
    <row r="113" spans="1:29" ht="18" hidden="1" customHeight="1" thickTop="1" thickBot="1">
      <c r="A113" s="270"/>
      <c r="B113" s="28" t="s">
        <v>253</v>
      </c>
      <c r="C113" s="25"/>
      <c r="D113" s="25"/>
      <c r="E113" s="25"/>
      <c r="F113" s="25"/>
      <c r="G113" s="25"/>
      <c r="H113" s="25"/>
      <c r="I113" s="25"/>
      <c r="J113" s="25"/>
      <c r="K113" s="25"/>
      <c r="L113" s="25"/>
      <c r="M113" s="25"/>
      <c r="N113" s="25"/>
      <c r="O113" s="25"/>
      <c r="P113" s="10"/>
      <c r="Q113" s="12"/>
      <c r="R113" s="13"/>
      <c r="S113" s="43" t="str">
        <f t="shared" si="30"/>
        <v/>
      </c>
      <c r="T113" s="17"/>
      <c r="U113" s="10"/>
      <c r="V113" s="169"/>
      <c r="W113" s="170"/>
      <c r="X113" s="171" t="str">
        <f t="shared" si="31"/>
        <v/>
      </c>
      <c r="Y113" s="10"/>
      <c r="Z113" s="10"/>
    </row>
    <row r="114" spans="1:29" ht="18" hidden="1" customHeight="1" thickTop="1" thickBot="1">
      <c r="A114" s="270"/>
      <c r="B114" s="28" t="s">
        <v>254</v>
      </c>
      <c r="C114" s="18"/>
      <c r="D114" s="18"/>
      <c r="E114" s="18"/>
      <c r="F114" s="18"/>
      <c r="G114" s="18"/>
      <c r="H114" s="18"/>
      <c r="I114" s="18"/>
      <c r="J114" s="18"/>
      <c r="K114" s="18"/>
      <c r="L114" s="18"/>
      <c r="M114" s="18"/>
      <c r="N114" s="18"/>
      <c r="O114" s="18"/>
      <c r="P114" s="10"/>
      <c r="Q114" s="12"/>
      <c r="R114" s="13"/>
      <c r="S114" s="43" t="str">
        <f t="shared" si="30"/>
        <v/>
      </c>
      <c r="T114" s="17"/>
      <c r="U114" s="10"/>
      <c r="V114" s="169"/>
      <c r="W114" s="170"/>
      <c r="X114" s="171" t="str">
        <f t="shared" si="31"/>
        <v/>
      </c>
      <c r="Y114" s="10"/>
      <c r="Z114" s="10"/>
    </row>
    <row r="115" spans="1:29" ht="18" hidden="1" customHeight="1" thickTop="1" thickBot="1">
      <c r="A115" s="270"/>
      <c r="B115" s="28" t="s">
        <v>255</v>
      </c>
      <c r="C115" s="18"/>
      <c r="D115" s="18"/>
      <c r="E115" s="18"/>
      <c r="F115" s="18"/>
      <c r="G115" s="18"/>
      <c r="H115" s="18"/>
      <c r="I115" s="18"/>
      <c r="J115" s="18"/>
      <c r="K115" s="18"/>
      <c r="L115" s="18"/>
      <c r="M115" s="18"/>
      <c r="N115" s="18"/>
      <c r="O115" s="18"/>
      <c r="P115" s="10"/>
      <c r="Q115" s="12"/>
      <c r="R115" s="13"/>
      <c r="S115" s="43" t="str">
        <f t="shared" si="30"/>
        <v/>
      </c>
      <c r="T115" s="17"/>
      <c r="U115" s="10"/>
      <c r="V115" s="169"/>
      <c r="W115" s="170"/>
      <c r="X115" s="171" t="str">
        <f t="shared" si="31"/>
        <v/>
      </c>
      <c r="Y115" s="10"/>
      <c r="Z115" s="10"/>
    </row>
    <row r="116" spans="1:29" ht="18" hidden="1" customHeight="1" thickTop="1" thickBot="1">
      <c r="A116" s="270"/>
      <c r="B116" s="28" t="s">
        <v>256</v>
      </c>
      <c r="C116" s="18"/>
      <c r="D116" s="18"/>
      <c r="E116" s="18"/>
      <c r="F116" s="18"/>
      <c r="G116" s="18"/>
      <c r="H116" s="18"/>
      <c r="I116" s="18"/>
      <c r="J116" s="18"/>
      <c r="K116" s="18"/>
      <c r="L116" s="18"/>
      <c r="M116" s="18"/>
      <c r="N116" s="18"/>
      <c r="O116" s="18"/>
      <c r="P116" s="10"/>
      <c r="Q116" s="12"/>
      <c r="R116" s="13"/>
      <c r="S116" s="43" t="str">
        <f t="shared" si="30"/>
        <v/>
      </c>
      <c r="T116" s="17"/>
      <c r="U116" s="10"/>
      <c r="V116" s="169"/>
      <c r="W116" s="170"/>
      <c r="X116" s="171" t="str">
        <f t="shared" si="31"/>
        <v/>
      </c>
      <c r="Y116" s="10"/>
      <c r="Z116" s="10"/>
    </row>
    <row r="117" spans="1:29" ht="18" hidden="1" customHeight="1" thickTop="1" thickBot="1">
      <c r="A117" s="270"/>
      <c r="B117" s="28" t="s">
        <v>257</v>
      </c>
      <c r="C117" s="18"/>
      <c r="D117" s="18"/>
      <c r="E117" s="18"/>
      <c r="F117" s="18"/>
      <c r="G117" s="18"/>
      <c r="H117" s="18"/>
      <c r="I117" s="18"/>
      <c r="J117" s="18"/>
      <c r="K117" s="18"/>
      <c r="L117" s="18"/>
      <c r="M117" s="18"/>
      <c r="N117" s="18"/>
      <c r="O117" s="18"/>
      <c r="P117" s="10"/>
      <c r="Q117" s="12"/>
      <c r="R117" s="13"/>
      <c r="S117" s="43" t="str">
        <f t="shared" si="30"/>
        <v/>
      </c>
      <c r="T117" s="17"/>
      <c r="U117" s="10"/>
      <c r="V117" s="169"/>
      <c r="W117" s="170"/>
      <c r="X117" s="171" t="str">
        <f t="shared" si="31"/>
        <v/>
      </c>
      <c r="Y117" s="10"/>
      <c r="Z117" s="10"/>
    </row>
    <row r="118" spans="1:29" ht="18" hidden="1" customHeight="1" thickTop="1" thickBot="1">
      <c r="A118" s="270"/>
      <c r="B118" s="28" t="s">
        <v>258</v>
      </c>
      <c r="C118" s="18"/>
      <c r="D118" s="18"/>
      <c r="E118" s="18"/>
      <c r="F118" s="18"/>
      <c r="G118" s="18"/>
      <c r="H118" s="18"/>
      <c r="I118" s="18"/>
      <c r="J118" s="18"/>
      <c r="K118" s="18"/>
      <c r="L118" s="18"/>
      <c r="M118" s="18"/>
      <c r="N118" s="18"/>
      <c r="O118" s="18"/>
      <c r="P118" s="10"/>
      <c r="Q118" s="12"/>
      <c r="R118" s="13"/>
      <c r="S118" s="43" t="str">
        <f t="shared" si="30"/>
        <v/>
      </c>
      <c r="T118" s="17"/>
      <c r="U118" s="10"/>
      <c r="V118" s="169"/>
      <c r="W118" s="170"/>
      <c r="X118" s="171" t="str">
        <f t="shared" si="31"/>
        <v/>
      </c>
      <c r="Y118" s="10"/>
      <c r="Z118" s="10"/>
    </row>
    <row r="119" spans="1:29" ht="18" hidden="1" customHeight="1" thickTop="1" thickBot="1">
      <c r="A119" s="270"/>
      <c r="B119" s="28" t="s">
        <v>259</v>
      </c>
      <c r="C119" s="18"/>
      <c r="D119" s="18"/>
      <c r="E119" s="18"/>
      <c r="F119" s="18"/>
      <c r="G119" s="18"/>
      <c r="H119" s="18"/>
      <c r="I119" s="18"/>
      <c r="J119" s="18"/>
      <c r="K119" s="18"/>
      <c r="L119" s="18"/>
      <c r="M119" s="18"/>
      <c r="N119" s="18"/>
      <c r="O119" s="18"/>
      <c r="P119" s="10"/>
      <c r="Q119" s="12"/>
      <c r="R119" s="13"/>
      <c r="S119" s="43" t="str">
        <f t="shared" si="30"/>
        <v/>
      </c>
      <c r="T119" s="17"/>
      <c r="U119" s="10"/>
      <c r="V119" s="169"/>
      <c r="W119" s="170"/>
      <c r="X119" s="171" t="str">
        <f t="shared" si="31"/>
        <v/>
      </c>
      <c r="Y119" s="10"/>
      <c r="Z119" s="10"/>
    </row>
    <row r="120" spans="1:29" ht="18" hidden="1" customHeight="1" thickTop="1" thickBot="1">
      <c r="A120" s="270"/>
      <c r="B120" s="28" t="s">
        <v>260</v>
      </c>
      <c r="C120" s="18"/>
      <c r="D120" s="18"/>
      <c r="E120" s="18"/>
      <c r="F120" s="18"/>
      <c r="G120" s="18"/>
      <c r="H120" s="18"/>
      <c r="I120" s="18"/>
      <c r="J120" s="18"/>
      <c r="K120" s="18"/>
      <c r="L120" s="18"/>
      <c r="M120" s="18"/>
      <c r="N120" s="18"/>
      <c r="O120" s="18"/>
      <c r="P120" s="10"/>
      <c r="Q120" s="12"/>
      <c r="R120" s="13"/>
      <c r="S120" s="43"/>
      <c r="T120" s="17"/>
      <c r="U120" s="10"/>
      <c r="V120" s="169"/>
      <c r="W120" s="170"/>
      <c r="X120" s="171"/>
      <c r="Y120" s="10"/>
      <c r="Z120" s="10"/>
    </row>
    <row r="121" spans="1:29" ht="18" hidden="1" customHeight="1" thickTop="1" thickBot="1">
      <c r="A121" s="270"/>
      <c r="B121" s="28" t="s">
        <v>305</v>
      </c>
      <c r="C121" s="18"/>
      <c r="D121" s="18"/>
      <c r="E121" s="18"/>
      <c r="F121" s="18"/>
      <c r="G121" s="18"/>
      <c r="H121" s="18"/>
      <c r="I121" s="18"/>
      <c r="J121" s="18"/>
      <c r="K121" s="18"/>
      <c r="L121" s="18"/>
      <c r="M121" s="18"/>
      <c r="N121" s="18"/>
      <c r="O121" s="18"/>
      <c r="P121" s="10"/>
      <c r="Q121" s="12"/>
      <c r="R121" s="13"/>
      <c r="S121" s="43"/>
      <c r="T121" s="17"/>
      <c r="U121" s="10"/>
      <c r="V121" s="169"/>
      <c r="W121" s="170"/>
      <c r="X121" s="171"/>
      <c r="Y121" s="10"/>
      <c r="Z121" s="10"/>
    </row>
    <row r="122" spans="1:29" ht="18" hidden="1" customHeight="1" thickTop="1" thickBot="1">
      <c r="A122" s="270"/>
      <c r="B122" s="28" t="s">
        <v>306</v>
      </c>
      <c r="C122" s="18"/>
      <c r="D122" s="18"/>
      <c r="E122" s="18"/>
      <c r="F122" s="18"/>
      <c r="G122" s="18"/>
      <c r="H122" s="18"/>
      <c r="I122" s="18"/>
      <c r="J122" s="18"/>
      <c r="K122" s="18"/>
      <c r="L122" s="18"/>
      <c r="M122" s="18"/>
      <c r="N122" s="18"/>
      <c r="O122" s="18"/>
      <c r="P122" s="10"/>
      <c r="Q122" s="12"/>
      <c r="R122" s="13"/>
      <c r="S122" s="43"/>
      <c r="T122" s="17"/>
      <c r="U122" s="10"/>
      <c r="V122" s="169"/>
      <c r="W122" s="170"/>
      <c r="X122" s="171"/>
      <c r="Y122" s="10"/>
      <c r="Z122" s="10"/>
    </row>
    <row r="123" spans="1:29" ht="18" hidden="1" customHeight="1" thickTop="1" thickBot="1">
      <c r="A123" s="270"/>
      <c r="B123" s="28" t="s">
        <v>307</v>
      </c>
      <c r="C123" s="18"/>
      <c r="D123" s="18"/>
      <c r="E123" s="18"/>
      <c r="F123" s="18"/>
      <c r="G123" s="18"/>
      <c r="H123" s="18"/>
      <c r="I123" s="18"/>
      <c r="J123" s="18"/>
      <c r="K123" s="18"/>
      <c r="L123" s="18"/>
      <c r="M123" s="18"/>
      <c r="N123" s="18"/>
      <c r="O123" s="18"/>
      <c r="P123" s="10"/>
      <c r="Q123" s="12"/>
      <c r="R123" s="13"/>
      <c r="S123" s="43"/>
      <c r="T123" s="17"/>
      <c r="U123" s="10"/>
      <c r="V123" s="169"/>
      <c r="W123" s="170"/>
      <c r="X123" s="171"/>
      <c r="Y123" s="10"/>
      <c r="Z123" s="10"/>
    </row>
    <row r="124" spans="1:29" ht="18" hidden="1" customHeight="1" thickTop="1" thickBot="1">
      <c r="A124" s="270"/>
      <c r="B124" s="28" t="s">
        <v>308</v>
      </c>
      <c r="C124" s="18"/>
      <c r="D124" s="18"/>
      <c r="E124" s="18"/>
      <c r="F124" s="18"/>
      <c r="G124" s="18"/>
      <c r="H124" s="18"/>
      <c r="I124" s="18"/>
      <c r="J124" s="18"/>
      <c r="K124" s="18"/>
      <c r="L124" s="18"/>
      <c r="M124" s="18"/>
      <c r="N124" s="18"/>
      <c r="O124" s="18"/>
      <c r="P124" s="10"/>
      <c r="Q124" s="12"/>
      <c r="R124" s="13"/>
      <c r="S124" s="43"/>
      <c r="T124" s="17"/>
      <c r="U124" s="10"/>
      <c r="V124" s="169"/>
      <c r="W124" s="170"/>
      <c r="X124" s="171"/>
      <c r="Y124" s="10"/>
      <c r="Z124" s="10"/>
    </row>
    <row r="125" spans="1:29" ht="18" hidden="1" customHeight="1" thickTop="1" thickBot="1">
      <c r="A125" s="270"/>
      <c r="B125" s="28" t="s">
        <v>309</v>
      </c>
      <c r="C125" s="18"/>
      <c r="D125" s="18"/>
      <c r="E125" s="18"/>
      <c r="F125" s="18"/>
      <c r="G125" s="18"/>
      <c r="H125" s="18"/>
      <c r="I125" s="18"/>
      <c r="J125" s="18"/>
      <c r="K125" s="18"/>
      <c r="L125" s="18"/>
      <c r="M125" s="18"/>
      <c r="N125" s="18"/>
      <c r="O125" s="18"/>
      <c r="P125" s="10"/>
      <c r="Q125" s="12"/>
      <c r="R125" s="13"/>
      <c r="S125" s="43"/>
      <c r="T125" s="17"/>
      <c r="U125" s="10"/>
      <c r="V125" s="169"/>
      <c r="W125" s="170"/>
      <c r="X125" s="171"/>
      <c r="Y125" s="10"/>
      <c r="Z125" s="10"/>
    </row>
    <row r="126" spans="1:29" ht="18" hidden="1" customHeight="1" thickTop="1" thickBot="1">
      <c r="A126" s="270"/>
      <c r="B126" s="28"/>
      <c r="C126" s="29">
        <f>[2]Plan!B200</f>
        <v>0</v>
      </c>
      <c r="D126" s="29"/>
      <c r="E126" s="29"/>
      <c r="F126" s="29"/>
      <c r="G126" s="29"/>
      <c r="H126" s="29"/>
      <c r="I126" s="29"/>
      <c r="J126" s="29"/>
      <c r="K126" s="29"/>
      <c r="L126" s="29"/>
      <c r="M126" s="29"/>
      <c r="N126" s="29"/>
      <c r="O126" s="29"/>
      <c r="P126" s="262"/>
      <c r="Q126" s="262"/>
      <c r="R126" s="262"/>
      <c r="S126" s="262"/>
      <c r="T126" s="262"/>
      <c r="U126" s="262"/>
      <c r="V126" s="262"/>
      <c r="W126" s="262"/>
      <c r="X126" s="262"/>
      <c r="Y126" s="262"/>
      <c r="Z126" s="235"/>
      <c r="AB126" s="48">
        <f>SUM(Q127:Q136)</f>
        <v>0</v>
      </c>
      <c r="AC126" s="48">
        <f>SUM(R127:R136)</f>
        <v>0</v>
      </c>
    </row>
    <row r="127" spans="1:29" ht="14.25" hidden="1" thickTop="1" thickBot="1">
      <c r="A127" s="270"/>
      <c r="B127" s="28" t="s">
        <v>261</v>
      </c>
      <c r="C127" s="10"/>
      <c r="D127" s="10"/>
      <c r="E127" s="10"/>
      <c r="F127" s="10"/>
      <c r="G127" s="10"/>
      <c r="H127" s="10"/>
      <c r="I127" s="10"/>
      <c r="J127" s="10"/>
      <c r="K127" s="10"/>
      <c r="L127" s="10"/>
      <c r="M127" s="10"/>
      <c r="N127" s="10"/>
      <c r="O127" s="10"/>
      <c r="P127" s="11"/>
      <c r="Q127" s="11"/>
      <c r="R127" s="27"/>
      <c r="S127" s="43" t="str">
        <f t="shared" ref="S127:S136" si="32">IF(Q127="","",R127/Q127*100)</f>
        <v/>
      </c>
      <c r="T127" s="11"/>
      <c r="U127" s="11"/>
      <c r="V127" s="11"/>
      <c r="W127" s="27"/>
      <c r="X127" s="43" t="str">
        <f t="shared" ref="X127:X136" si="33">IF(V127="","",W127/V127*100)</f>
        <v/>
      </c>
      <c r="Y127" s="11"/>
      <c r="Z127" s="11"/>
      <c r="AB127" s="49"/>
      <c r="AC127" s="49"/>
    </row>
    <row r="128" spans="1:29" ht="18" hidden="1" customHeight="1" thickTop="1" thickBot="1">
      <c r="A128" s="270"/>
      <c r="B128" s="28" t="s">
        <v>262</v>
      </c>
      <c r="C128" s="10"/>
      <c r="D128" s="10"/>
      <c r="E128" s="10"/>
      <c r="F128" s="10"/>
      <c r="G128" s="10"/>
      <c r="H128" s="10"/>
      <c r="I128" s="10"/>
      <c r="J128" s="10"/>
      <c r="K128" s="10"/>
      <c r="L128" s="10"/>
      <c r="M128" s="10"/>
      <c r="N128" s="10"/>
      <c r="O128" s="10"/>
      <c r="P128" s="11"/>
      <c r="Q128" s="11"/>
      <c r="R128" s="27"/>
      <c r="S128" s="43" t="str">
        <f t="shared" si="32"/>
        <v/>
      </c>
      <c r="T128" s="11"/>
      <c r="U128" s="11"/>
      <c r="V128" s="11"/>
      <c r="W128" s="27"/>
      <c r="X128" s="43" t="str">
        <f t="shared" si="33"/>
        <v/>
      </c>
      <c r="Y128" s="11"/>
      <c r="Z128" s="11"/>
      <c r="AB128" s="49"/>
      <c r="AC128" s="49"/>
    </row>
    <row r="129" spans="1:29" ht="18" hidden="1" customHeight="1" thickTop="1" thickBot="1">
      <c r="A129" s="270"/>
      <c r="B129" s="28" t="s">
        <v>263</v>
      </c>
      <c r="C129" s="10"/>
      <c r="D129" s="10"/>
      <c r="E129" s="10"/>
      <c r="F129" s="10"/>
      <c r="G129" s="10"/>
      <c r="H129" s="10"/>
      <c r="I129" s="10"/>
      <c r="J129" s="10"/>
      <c r="K129" s="10"/>
      <c r="L129" s="10"/>
      <c r="M129" s="10"/>
      <c r="N129" s="10"/>
      <c r="O129" s="10"/>
      <c r="P129" s="11"/>
      <c r="Q129" s="11"/>
      <c r="R129" s="27"/>
      <c r="S129" s="43" t="str">
        <f t="shared" si="32"/>
        <v/>
      </c>
      <c r="T129" s="11"/>
      <c r="U129" s="11"/>
      <c r="V129" s="11"/>
      <c r="W129" s="27"/>
      <c r="X129" s="43" t="str">
        <f t="shared" si="33"/>
        <v/>
      </c>
      <c r="Y129" s="11"/>
      <c r="Z129" s="11"/>
      <c r="AB129" s="49"/>
      <c r="AC129" s="49"/>
    </row>
    <row r="130" spans="1:29" ht="18" hidden="1" customHeight="1" thickTop="1" thickBot="1">
      <c r="A130" s="270"/>
      <c r="B130" s="28" t="s">
        <v>264</v>
      </c>
      <c r="D130" s="10"/>
      <c r="E130" s="10"/>
      <c r="F130" s="10"/>
      <c r="G130" s="10"/>
      <c r="H130" s="10"/>
      <c r="I130" s="10"/>
      <c r="J130" s="10"/>
      <c r="K130" s="10"/>
      <c r="L130" s="10"/>
      <c r="M130" s="10"/>
      <c r="N130" s="10"/>
      <c r="O130" s="10"/>
      <c r="P130" s="11"/>
      <c r="Q130" s="11"/>
      <c r="R130" s="27"/>
      <c r="S130" s="43" t="str">
        <f t="shared" si="32"/>
        <v/>
      </c>
      <c r="T130" s="11"/>
      <c r="U130" s="11"/>
      <c r="V130" s="11"/>
      <c r="W130" s="27"/>
      <c r="X130" s="43" t="str">
        <f t="shared" si="33"/>
        <v/>
      </c>
      <c r="Y130" s="11"/>
      <c r="Z130" s="11"/>
      <c r="AB130" s="49"/>
      <c r="AC130" s="49"/>
    </row>
    <row r="131" spans="1:29" ht="18" hidden="1" customHeight="1" thickTop="1" thickBot="1">
      <c r="A131" s="270"/>
      <c r="B131" s="28" t="s">
        <v>265</v>
      </c>
      <c r="C131" s="30"/>
      <c r="D131" s="30"/>
      <c r="E131" s="30"/>
      <c r="F131" s="30"/>
      <c r="G131" s="30"/>
      <c r="H131" s="30"/>
      <c r="I131" s="30"/>
      <c r="J131" s="30"/>
      <c r="K131" s="30"/>
      <c r="L131" s="30"/>
      <c r="M131" s="30"/>
      <c r="N131" s="30"/>
      <c r="O131" s="30"/>
      <c r="P131" s="11"/>
      <c r="Q131" s="11"/>
      <c r="R131" s="27"/>
      <c r="S131" s="43" t="str">
        <f t="shared" si="32"/>
        <v/>
      </c>
      <c r="T131" s="11"/>
      <c r="U131" s="11"/>
      <c r="V131" s="11"/>
      <c r="W131" s="27"/>
      <c r="X131" s="43" t="str">
        <f t="shared" si="33"/>
        <v/>
      </c>
      <c r="Y131" s="11"/>
      <c r="Z131" s="11"/>
      <c r="AB131" s="49"/>
      <c r="AC131" s="49"/>
    </row>
    <row r="132" spans="1:29" ht="18" hidden="1" customHeight="1" thickTop="1" thickBot="1">
      <c r="A132" s="270"/>
      <c r="B132" s="28" t="s">
        <v>266</v>
      </c>
      <c r="C132" s="30"/>
      <c r="D132" s="30"/>
      <c r="E132" s="30"/>
      <c r="F132" s="30"/>
      <c r="G132" s="30"/>
      <c r="H132" s="30"/>
      <c r="I132" s="30"/>
      <c r="J132" s="30"/>
      <c r="K132" s="30"/>
      <c r="L132" s="30"/>
      <c r="M132" s="30"/>
      <c r="N132" s="30"/>
      <c r="O132" s="30"/>
      <c r="P132" s="11"/>
      <c r="Q132" s="11"/>
      <c r="R132" s="27"/>
      <c r="S132" s="43" t="str">
        <f t="shared" si="32"/>
        <v/>
      </c>
      <c r="T132" s="11"/>
      <c r="U132" s="11"/>
      <c r="V132" s="11"/>
      <c r="W132" s="27"/>
      <c r="X132" s="43" t="str">
        <f t="shared" si="33"/>
        <v/>
      </c>
      <c r="Y132" s="11"/>
      <c r="Z132" s="11"/>
      <c r="AB132" s="49"/>
      <c r="AC132" s="49"/>
    </row>
    <row r="133" spans="1:29" ht="18" hidden="1" customHeight="1" thickTop="1" thickBot="1">
      <c r="A133" s="270"/>
      <c r="B133" s="28" t="s">
        <v>267</v>
      </c>
      <c r="C133" s="30"/>
      <c r="D133" s="30"/>
      <c r="E133" s="30"/>
      <c r="F133" s="30"/>
      <c r="G133" s="30"/>
      <c r="H133" s="30"/>
      <c r="I133" s="30"/>
      <c r="J133" s="30"/>
      <c r="K133" s="30"/>
      <c r="L133" s="30"/>
      <c r="M133" s="30"/>
      <c r="N133" s="30"/>
      <c r="O133" s="30"/>
      <c r="P133" s="11"/>
      <c r="Q133" s="11"/>
      <c r="R133" s="27"/>
      <c r="S133" s="43" t="str">
        <f t="shared" si="32"/>
        <v/>
      </c>
      <c r="T133" s="11"/>
      <c r="U133" s="11"/>
      <c r="V133" s="11"/>
      <c r="W133" s="27"/>
      <c r="X133" s="43" t="str">
        <f t="shared" si="33"/>
        <v/>
      </c>
      <c r="Y133" s="11"/>
      <c r="Z133" s="11"/>
      <c r="AB133" s="49"/>
      <c r="AC133" s="49"/>
    </row>
    <row r="134" spans="1:29" ht="18" hidden="1" customHeight="1" thickTop="1" thickBot="1">
      <c r="A134" s="270"/>
      <c r="B134" s="28" t="s">
        <v>268</v>
      </c>
      <c r="C134" s="30"/>
      <c r="D134" s="30"/>
      <c r="E134" s="30"/>
      <c r="F134" s="30"/>
      <c r="G134" s="30"/>
      <c r="H134" s="30"/>
      <c r="I134" s="30"/>
      <c r="J134" s="30"/>
      <c r="K134" s="30"/>
      <c r="L134" s="30"/>
      <c r="M134" s="30"/>
      <c r="N134" s="30"/>
      <c r="O134" s="30"/>
      <c r="P134" s="11"/>
      <c r="Q134" s="11"/>
      <c r="R134" s="27"/>
      <c r="S134" s="43" t="str">
        <f t="shared" si="32"/>
        <v/>
      </c>
      <c r="T134" s="11"/>
      <c r="U134" s="11"/>
      <c r="V134" s="11"/>
      <c r="W134" s="27"/>
      <c r="X134" s="43" t="str">
        <f t="shared" si="33"/>
        <v/>
      </c>
      <c r="Y134" s="11"/>
      <c r="Z134" s="11"/>
      <c r="AB134" s="49"/>
      <c r="AC134" s="49"/>
    </row>
    <row r="135" spans="1:29" ht="18" hidden="1" customHeight="1" thickTop="1" thickBot="1">
      <c r="A135" s="270"/>
      <c r="B135" s="28" t="s">
        <v>269</v>
      </c>
      <c r="C135" s="30"/>
      <c r="D135" s="30"/>
      <c r="E135" s="30"/>
      <c r="F135" s="30"/>
      <c r="G135" s="30"/>
      <c r="H135" s="30"/>
      <c r="I135" s="30"/>
      <c r="J135" s="30"/>
      <c r="K135" s="30"/>
      <c r="L135" s="30"/>
      <c r="M135" s="30"/>
      <c r="N135" s="30"/>
      <c r="O135" s="30"/>
      <c r="P135" s="11"/>
      <c r="Q135" s="11"/>
      <c r="R135" s="27"/>
      <c r="S135" s="43" t="str">
        <f t="shared" si="32"/>
        <v/>
      </c>
      <c r="T135" s="11"/>
      <c r="U135" s="11"/>
      <c r="V135" s="11"/>
      <c r="W135" s="27"/>
      <c r="X135" s="43" t="str">
        <f t="shared" si="33"/>
        <v/>
      </c>
      <c r="Y135" s="11"/>
      <c r="Z135" s="11"/>
      <c r="AB135" s="49"/>
      <c r="AC135" s="49"/>
    </row>
    <row r="136" spans="1:29" ht="18" hidden="1" customHeight="1" thickTop="1" thickBot="1">
      <c r="A136" s="270"/>
      <c r="B136" s="28" t="s">
        <v>270</v>
      </c>
      <c r="C136" s="10"/>
      <c r="D136" s="10"/>
      <c r="E136" s="10"/>
      <c r="F136" s="10"/>
      <c r="G136" s="10"/>
      <c r="H136" s="10"/>
      <c r="I136" s="10"/>
      <c r="J136" s="10"/>
      <c r="K136" s="10"/>
      <c r="L136" s="10"/>
      <c r="M136" s="10"/>
      <c r="N136" s="10"/>
      <c r="O136" s="10"/>
      <c r="P136" s="10"/>
      <c r="Q136" s="12"/>
      <c r="R136" s="13"/>
      <c r="S136" s="43" t="str">
        <f t="shared" si="32"/>
        <v/>
      </c>
      <c r="T136" s="17"/>
      <c r="U136" s="10"/>
      <c r="V136" s="15"/>
      <c r="W136" s="16"/>
      <c r="X136" s="43" t="str">
        <f t="shared" si="33"/>
        <v/>
      </c>
      <c r="Y136" s="10"/>
      <c r="Z136" s="10"/>
    </row>
    <row r="137" spans="1:29" ht="27" thickTop="1" thickBot="1">
      <c r="A137" s="265" t="str">
        <f>[2]Plan!B20</f>
        <v>Stratejik Amaç 3. Hizmetlerimizin Kalitesini Yükseltmek</v>
      </c>
      <c r="B137" s="32"/>
      <c r="C137" s="33" t="str">
        <f>[2]Plan!B21</f>
        <v>Hedef 3.1. Üyelerimizin komite ve sektörel bazda, nitelikli biçimde, bir araya gelmeleri sağlanacaktır.</v>
      </c>
      <c r="D137" s="33"/>
      <c r="E137" s="33"/>
      <c r="F137" s="33"/>
      <c r="G137" s="33"/>
      <c r="H137" s="33"/>
      <c r="I137" s="33"/>
      <c r="J137" s="33"/>
      <c r="K137" s="33"/>
      <c r="L137" s="33"/>
      <c r="M137" s="33"/>
      <c r="N137" s="33"/>
      <c r="O137" s="33"/>
      <c r="P137" s="260"/>
      <c r="Q137" s="260"/>
      <c r="R137" s="260"/>
      <c r="S137" s="260"/>
      <c r="T137" s="260"/>
      <c r="U137" s="260"/>
      <c r="V137" s="260"/>
      <c r="W137" s="260"/>
      <c r="X137" s="260"/>
      <c r="Y137" s="260"/>
      <c r="Z137" s="237"/>
      <c r="AB137" s="189">
        <f>SUM(Q138:Q142)</f>
        <v>2000</v>
      </c>
      <c r="AC137" s="189">
        <f>SUM(R138:R142)</f>
        <v>0</v>
      </c>
    </row>
    <row r="138" spans="1:29" ht="27" thickTop="1" thickBot="1">
      <c r="A138" s="266"/>
      <c r="B138" s="32" t="s">
        <v>137</v>
      </c>
      <c r="C138" s="34" t="s">
        <v>817</v>
      </c>
      <c r="D138" s="34"/>
      <c r="E138" s="184"/>
      <c r="F138" s="34"/>
      <c r="G138" s="34"/>
      <c r="H138" s="34"/>
      <c r="I138" s="34"/>
      <c r="J138" s="34"/>
      <c r="K138" s="34"/>
      <c r="L138" s="34"/>
      <c r="M138" s="34"/>
      <c r="N138" s="34"/>
      <c r="O138" s="34"/>
      <c r="P138" s="10" t="s">
        <v>872</v>
      </c>
      <c r="Q138" s="11">
        <v>500</v>
      </c>
      <c r="R138" s="27"/>
      <c r="S138" s="43">
        <f t="shared" ref="S138:S142" si="34">IF(Q138="","",R138/Q138*100)</f>
        <v>0</v>
      </c>
      <c r="T138" s="11" t="s">
        <v>557</v>
      </c>
      <c r="U138" s="11" t="s">
        <v>899</v>
      </c>
      <c r="V138" s="172">
        <v>20</v>
      </c>
      <c r="W138" s="173"/>
      <c r="X138" s="171">
        <f t="shared" ref="X138:X142" si="35">IF(V138="","",W138/V138*100)</f>
        <v>0</v>
      </c>
      <c r="Y138" s="11"/>
      <c r="Z138" s="10" t="s">
        <v>580</v>
      </c>
      <c r="AA138" s="23"/>
      <c r="AB138" s="49"/>
      <c r="AC138" s="49"/>
    </row>
    <row r="139" spans="1:29" ht="32.25" customHeight="1" thickTop="1" thickBot="1">
      <c r="A139" s="266"/>
      <c r="B139" s="32" t="s">
        <v>138</v>
      </c>
      <c r="C139" s="34" t="s">
        <v>818</v>
      </c>
      <c r="D139" s="184"/>
      <c r="E139" s="34"/>
      <c r="F139" s="34"/>
      <c r="G139" s="34"/>
      <c r="H139" s="34"/>
      <c r="I139" s="34"/>
      <c r="J139" s="34"/>
      <c r="K139" s="34"/>
      <c r="L139" s="34"/>
      <c r="M139" s="34"/>
      <c r="N139" s="34"/>
      <c r="O139" s="34"/>
      <c r="P139" s="10" t="s">
        <v>850</v>
      </c>
      <c r="Q139" s="11">
        <v>500</v>
      </c>
      <c r="R139" s="27"/>
      <c r="S139" s="43">
        <f t="shared" si="34"/>
        <v>0</v>
      </c>
      <c r="T139" s="11" t="s">
        <v>557</v>
      </c>
      <c r="U139" s="11" t="s">
        <v>899</v>
      </c>
      <c r="V139" s="172">
        <v>20</v>
      </c>
      <c r="W139" s="173"/>
      <c r="X139" s="171">
        <f t="shared" si="35"/>
        <v>0</v>
      </c>
      <c r="Y139" s="11"/>
      <c r="Z139" s="10" t="s">
        <v>580</v>
      </c>
      <c r="AA139" s="23"/>
      <c r="AB139" s="49"/>
      <c r="AC139" s="49"/>
    </row>
    <row r="140" spans="1:29" ht="27" thickTop="1" thickBot="1">
      <c r="A140" s="266"/>
      <c r="B140" s="32" t="s">
        <v>139</v>
      </c>
      <c r="C140" s="34" t="s">
        <v>819</v>
      </c>
      <c r="D140" s="34"/>
      <c r="E140" s="34"/>
      <c r="F140" s="184"/>
      <c r="G140" s="34"/>
      <c r="H140" s="34"/>
      <c r="I140" s="34"/>
      <c r="J140" s="34"/>
      <c r="K140" s="34"/>
      <c r="L140" s="34"/>
      <c r="M140" s="34"/>
      <c r="N140" s="34"/>
      <c r="O140" s="34"/>
      <c r="P140" s="10" t="s">
        <v>842</v>
      </c>
      <c r="Q140" s="11">
        <v>500</v>
      </c>
      <c r="R140" s="27"/>
      <c r="S140" s="43">
        <f t="shared" si="34"/>
        <v>0</v>
      </c>
      <c r="T140" s="11" t="s">
        <v>557</v>
      </c>
      <c r="U140" s="11" t="s">
        <v>899</v>
      </c>
      <c r="V140" s="172">
        <v>20</v>
      </c>
      <c r="W140" s="173"/>
      <c r="X140" s="171">
        <f t="shared" si="35"/>
        <v>0</v>
      </c>
      <c r="Y140" s="11"/>
      <c r="Z140" s="10" t="s">
        <v>580</v>
      </c>
      <c r="AA140" s="23"/>
      <c r="AB140" s="49"/>
      <c r="AC140" s="49"/>
    </row>
    <row r="141" spans="1:29" ht="39.75" thickTop="1" thickBot="1">
      <c r="A141" s="266"/>
      <c r="B141" s="32" t="s">
        <v>140</v>
      </c>
      <c r="C141" s="34" t="s">
        <v>900</v>
      </c>
      <c r="D141" s="34"/>
      <c r="E141" s="184"/>
      <c r="F141" s="34"/>
      <c r="G141" s="34"/>
      <c r="H141" s="34"/>
      <c r="I141" s="34"/>
      <c r="J141" s="34"/>
      <c r="K141" s="34"/>
      <c r="L141" s="34"/>
      <c r="M141" s="34"/>
      <c r="N141" s="34"/>
      <c r="O141" s="34"/>
      <c r="P141" s="11" t="s">
        <v>901</v>
      </c>
      <c r="Q141" s="11">
        <v>500</v>
      </c>
      <c r="R141" s="27"/>
      <c r="S141" s="43">
        <f t="shared" si="34"/>
        <v>0</v>
      </c>
      <c r="T141" s="11" t="s">
        <v>557</v>
      </c>
      <c r="U141" s="11" t="s">
        <v>899</v>
      </c>
      <c r="V141" s="172">
        <v>20</v>
      </c>
      <c r="W141" s="173"/>
      <c r="X141" s="171">
        <f t="shared" si="35"/>
        <v>0</v>
      </c>
      <c r="Y141" s="11"/>
      <c r="Z141" s="10" t="s">
        <v>580</v>
      </c>
      <c r="AA141" s="23"/>
      <c r="AB141" s="49"/>
      <c r="AC141" s="49"/>
    </row>
    <row r="142" spans="1:29" ht="18" customHeight="1" thickTop="1" thickBot="1">
      <c r="A142" s="266"/>
      <c r="B142" s="32"/>
      <c r="C142" s="34"/>
      <c r="D142" s="34"/>
      <c r="E142" s="34"/>
      <c r="F142" s="34"/>
      <c r="G142" s="34"/>
      <c r="H142" s="34"/>
      <c r="I142" s="34"/>
      <c r="J142" s="34"/>
      <c r="K142" s="34"/>
      <c r="L142" s="34"/>
      <c r="M142" s="34"/>
      <c r="N142" s="34"/>
      <c r="O142" s="34"/>
      <c r="P142" s="11"/>
      <c r="Q142" s="11"/>
      <c r="R142" s="27"/>
      <c r="S142" s="43" t="str">
        <f t="shared" si="34"/>
        <v/>
      </c>
      <c r="T142" s="11"/>
      <c r="U142" s="11"/>
      <c r="V142" s="172"/>
      <c r="W142" s="173"/>
      <c r="X142" s="171" t="str">
        <f t="shared" si="35"/>
        <v/>
      </c>
      <c r="Y142" s="11"/>
      <c r="Z142" s="11"/>
      <c r="AA142" s="23"/>
      <c r="AB142" s="49"/>
      <c r="AC142" s="49"/>
    </row>
    <row r="143" spans="1:29" ht="27" customHeight="1" thickTop="1" thickBot="1">
      <c r="A143" s="266"/>
      <c r="B143" s="35"/>
      <c r="C143" s="33" t="str">
        <f>[2]Plan!B22</f>
        <v>Hedef 3.2. Üyelerimize, ihtiyaçları doğrultusunda, bilgi ve danışmanlık desteği verilecektir.</v>
      </c>
      <c r="D143" s="33"/>
      <c r="E143" s="33"/>
      <c r="F143" s="33"/>
      <c r="G143" s="33"/>
      <c r="H143" s="33"/>
      <c r="I143" s="33"/>
      <c r="J143" s="33"/>
      <c r="K143" s="33"/>
      <c r="L143" s="33"/>
      <c r="M143" s="33"/>
      <c r="N143" s="33"/>
      <c r="O143" s="33"/>
      <c r="P143" s="260"/>
      <c r="Q143" s="260"/>
      <c r="R143" s="260"/>
      <c r="S143" s="260"/>
      <c r="T143" s="260"/>
      <c r="U143" s="260"/>
      <c r="V143" s="260"/>
      <c r="W143" s="260"/>
      <c r="X143" s="260"/>
      <c r="Y143" s="260"/>
      <c r="Z143" s="237"/>
      <c r="AB143" s="189">
        <f>SUM(Q144:Q147)</f>
        <v>0</v>
      </c>
      <c r="AC143" s="189">
        <f>SUM(R144:R147)</f>
        <v>0</v>
      </c>
    </row>
    <row r="144" spans="1:29" ht="39.75" thickTop="1" thickBot="1">
      <c r="A144" s="266"/>
      <c r="B144" s="35" t="s">
        <v>81</v>
      </c>
      <c r="C144" s="18" t="s">
        <v>654</v>
      </c>
      <c r="D144" s="34"/>
      <c r="E144" s="34"/>
      <c r="F144" s="184"/>
      <c r="G144" s="34"/>
      <c r="H144" s="34"/>
      <c r="I144" s="34"/>
      <c r="J144" s="34"/>
      <c r="K144" s="34"/>
      <c r="L144" s="34"/>
      <c r="M144" s="34"/>
      <c r="N144" s="34"/>
      <c r="O144" s="34"/>
      <c r="P144" s="10" t="s">
        <v>844</v>
      </c>
      <c r="Q144" s="12"/>
      <c r="R144" s="13"/>
      <c r="S144" s="43" t="str">
        <f t="shared" ref="S144:S147" si="36">IF(Q144="","",R144/Q144*100)</f>
        <v/>
      </c>
      <c r="T144" s="17"/>
      <c r="U144" s="10" t="s">
        <v>902</v>
      </c>
      <c r="V144" s="169">
        <v>20</v>
      </c>
      <c r="W144" s="177"/>
      <c r="X144" s="171">
        <f t="shared" ref="X144:X147" si="37">IF(V144="","",W144/V144*100)</f>
        <v>0</v>
      </c>
      <c r="Y144" s="10"/>
      <c r="Z144" s="11" t="s">
        <v>582</v>
      </c>
    </row>
    <row r="145" spans="1:29" ht="18" customHeight="1" thickTop="1" thickBot="1">
      <c r="A145" s="266"/>
      <c r="B145" s="35" t="s">
        <v>82</v>
      </c>
      <c r="C145" s="18" t="s">
        <v>727</v>
      </c>
      <c r="D145" s="10"/>
      <c r="E145" s="10"/>
      <c r="F145" s="183"/>
      <c r="G145" s="10"/>
      <c r="H145" s="10"/>
      <c r="I145" s="183"/>
      <c r="J145" s="10"/>
      <c r="K145" s="10"/>
      <c r="L145" s="183"/>
      <c r="M145" s="10"/>
      <c r="N145" s="10"/>
      <c r="O145" s="10"/>
      <c r="P145" s="10" t="s">
        <v>860</v>
      </c>
      <c r="Q145" s="12"/>
      <c r="R145" s="13"/>
      <c r="S145" s="43" t="str">
        <f t="shared" si="36"/>
        <v/>
      </c>
      <c r="T145" s="17"/>
      <c r="U145" s="10" t="s">
        <v>903</v>
      </c>
      <c r="V145" s="169">
        <v>3</v>
      </c>
      <c r="W145" s="170"/>
      <c r="X145" s="171">
        <f t="shared" si="37"/>
        <v>0</v>
      </c>
      <c r="Y145" s="10"/>
      <c r="Z145" s="11" t="s">
        <v>582</v>
      </c>
    </row>
    <row r="146" spans="1:29" ht="18" customHeight="1" thickTop="1" thickBot="1">
      <c r="A146" s="266"/>
      <c r="B146" s="35" t="s">
        <v>83</v>
      </c>
      <c r="C146" s="10" t="s">
        <v>777</v>
      </c>
      <c r="D146" s="18"/>
      <c r="E146" s="18"/>
      <c r="F146" s="18"/>
      <c r="G146" s="184"/>
      <c r="H146" s="184"/>
      <c r="I146" s="184"/>
      <c r="J146" s="18"/>
      <c r="K146" s="18"/>
      <c r="L146" s="18"/>
      <c r="M146" s="18"/>
      <c r="N146" s="18"/>
      <c r="O146" s="18"/>
      <c r="P146" s="10" t="s">
        <v>860</v>
      </c>
      <c r="Q146" s="12"/>
      <c r="R146" s="13"/>
      <c r="S146" s="43" t="str">
        <f t="shared" si="36"/>
        <v/>
      </c>
      <c r="T146" s="17"/>
      <c r="U146" s="10" t="s">
        <v>903</v>
      </c>
      <c r="V146" s="169">
        <v>1</v>
      </c>
      <c r="W146" s="170"/>
      <c r="X146" s="171">
        <f t="shared" si="37"/>
        <v>0</v>
      </c>
      <c r="Y146" s="10"/>
      <c r="Z146" s="11" t="s">
        <v>582</v>
      </c>
    </row>
    <row r="147" spans="1:29" ht="16.5" thickTop="1" thickBot="1">
      <c r="A147" s="266"/>
      <c r="B147" s="35"/>
      <c r="C147" s="18"/>
      <c r="D147" s="18"/>
      <c r="E147" s="18"/>
      <c r="F147" s="18"/>
      <c r="G147" s="18"/>
      <c r="H147" s="18"/>
      <c r="I147" s="18"/>
      <c r="J147" s="18"/>
      <c r="K147" s="18"/>
      <c r="L147" s="18"/>
      <c r="M147" s="18"/>
      <c r="N147" s="18"/>
      <c r="O147" s="18"/>
      <c r="P147" s="10"/>
      <c r="Q147" s="36"/>
      <c r="R147" s="13"/>
      <c r="S147" s="43" t="str">
        <f t="shared" si="36"/>
        <v/>
      </c>
      <c r="T147" s="17"/>
      <c r="U147" s="10"/>
      <c r="V147" s="169"/>
      <c r="W147" s="170"/>
      <c r="X147" s="171" t="str">
        <f t="shared" si="37"/>
        <v/>
      </c>
      <c r="Y147" s="10"/>
      <c r="Z147" s="10"/>
    </row>
    <row r="148" spans="1:29" ht="18" customHeight="1" thickTop="1" thickBot="1">
      <c r="A148" s="266"/>
      <c r="B148" s="35"/>
      <c r="C148" s="33" t="str">
        <f>[2]Plan!B23</f>
        <v>Hedef 3.3. Üyelerimize iş geliştirme desteği sağlanacaktır.</v>
      </c>
      <c r="D148" s="33"/>
      <c r="E148" s="33"/>
      <c r="F148" s="33"/>
      <c r="G148" s="33"/>
      <c r="H148" s="33"/>
      <c r="I148" s="33"/>
      <c r="J148" s="33"/>
      <c r="K148" s="33"/>
      <c r="L148" s="33"/>
      <c r="M148" s="33"/>
      <c r="N148" s="33"/>
      <c r="O148" s="33"/>
      <c r="P148" s="260"/>
      <c r="Q148" s="260"/>
      <c r="R148" s="260"/>
      <c r="S148" s="260"/>
      <c r="T148" s="260"/>
      <c r="U148" s="260"/>
      <c r="V148" s="260"/>
      <c r="W148" s="260"/>
      <c r="X148" s="260"/>
      <c r="Y148" s="260"/>
      <c r="Z148" s="237"/>
      <c r="AB148" s="189">
        <f>SUM(Q149:Q153)</f>
        <v>41000</v>
      </c>
      <c r="AC148" s="189">
        <f>SUM(R149:R153)</f>
        <v>0</v>
      </c>
    </row>
    <row r="149" spans="1:29" ht="27" thickTop="1" thickBot="1">
      <c r="A149" s="266"/>
      <c r="B149" s="35" t="s">
        <v>91</v>
      </c>
      <c r="C149" s="25" t="s">
        <v>706</v>
      </c>
      <c r="D149" s="34"/>
      <c r="E149" s="184"/>
      <c r="F149" s="34"/>
      <c r="G149" s="34"/>
      <c r="H149" s="34"/>
      <c r="I149" s="34"/>
      <c r="J149" s="34"/>
      <c r="K149" s="34"/>
      <c r="L149" s="34"/>
      <c r="M149" s="34"/>
      <c r="N149" s="34"/>
      <c r="O149" s="34"/>
      <c r="P149" s="10" t="s">
        <v>844</v>
      </c>
      <c r="Q149" s="12">
        <v>10000</v>
      </c>
      <c r="R149" s="13"/>
      <c r="S149" s="43">
        <f t="shared" ref="S149:S153" si="38">IF(Q149="","",R149/Q149*100)</f>
        <v>0</v>
      </c>
      <c r="T149" s="17" t="s">
        <v>564</v>
      </c>
      <c r="U149" s="10" t="s">
        <v>904</v>
      </c>
      <c r="V149" s="169">
        <v>5</v>
      </c>
      <c r="W149" s="170"/>
      <c r="X149" s="171">
        <f t="shared" ref="X149:X153" si="39">IF(V149="","",W149/V149*100)</f>
        <v>0</v>
      </c>
      <c r="Y149" s="10"/>
      <c r="Z149" s="11" t="s">
        <v>582</v>
      </c>
    </row>
    <row r="150" spans="1:29" ht="27" thickTop="1" thickBot="1">
      <c r="A150" s="266"/>
      <c r="B150" s="35" t="s">
        <v>92</v>
      </c>
      <c r="C150" s="25" t="s">
        <v>905</v>
      </c>
      <c r="D150" s="25"/>
      <c r="E150" s="25"/>
      <c r="F150" s="25"/>
      <c r="G150" s="25"/>
      <c r="H150" s="223"/>
      <c r="I150" s="25"/>
      <c r="J150" s="25"/>
      <c r="K150" s="25"/>
      <c r="L150" s="25"/>
      <c r="M150" s="25"/>
      <c r="N150" s="25"/>
      <c r="O150" s="25"/>
      <c r="P150" s="10" t="s">
        <v>842</v>
      </c>
      <c r="Q150" s="12">
        <v>20000</v>
      </c>
      <c r="R150" s="13"/>
      <c r="S150" s="43">
        <f t="shared" si="38"/>
        <v>0</v>
      </c>
      <c r="T150" s="17" t="s">
        <v>740</v>
      </c>
      <c r="U150" s="10" t="s">
        <v>906</v>
      </c>
      <c r="V150" s="169">
        <v>1</v>
      </c>
      <c r="W150" s="170"/>
      <c r="X150" s="171">
        <f t="shared" si="39"/>
        <v>0</v>
      </c>
      <c r="Y150" s="10"/>
      <c r="Z150" s="11" t="s">
        <v>582</v>
      </c>
    </row>
    <row r="151" spans="1:29" ht="25.5" customHeight="1" thickTop="1" thickBot="1">
      <c r="A151" s="266"/>
      <c r="B151" s="35" t="s">
        <v>93</v>
      </c>
      <c r="C151" s="25" t="s">
        <v>907</v>
      </c>
      <c r="D151" s="25"/>
      <c r="E151" s="223"/>
      <c r="F151" s="223"/>
      <c r="G151" s="223"/>
      <c r="H151" s="25"/>
      <c r="I151" s="25"/>
      <c r="J151" s="25"/>
      <c r="K151" s="25"/>
      <c r="L151" s="25"/>
      <c r="M151" s="25"/>
      <c r="N151" s="25"/>
      <c r="O151" s="25"/>
      <c r="P151" s="10" t="s">
        <v>842</v>
      </c>
      <c r="Q151" s="12">
        <v>1000</v>
      </c>
      <c r="R151" s="13"/>
      <c r="S151" s="43">
        <f t="shared" si="38"/>
        <v>0</v>
      </c>
      <c r="T151" s="17" t="s">
        <v>552</v>
      </c>
      <c r="U151" s="10" t="s">
        <v>908</v>
      </c>
      <c r="V151" s="169">
        <v>2</v>
      </c>
      <c r="W151" s="170"/>
      <c r="X151" s="171">
        <f t="shared" si="39"/>
        <v>0</v>
      </c>
      <c r="Y151" s="10"/>
      <c r="Z151" s="11" t="s">
        <v>582</v>
      </c>
    </row>
    <row r="152" spans="1:29" ht="27" thickTop="1" thickBot="1">
      <c r="A152" s="266"/>
      <c r="B152" s="35" t="s">
        <v>94</v>
      </c>
      <c r="C152" s="25" t="s">
        <v>909</v>
      </c>
      <c r="D152" s="25"/>
      <c r="E152" s="223"/>
      <c r="F152" s="223"/>
      <c r="G152" s="223"/>
      <c r="H152" s="25"/>
      <c r="I152" s="25"/>
      <c r="J152" s="25"/>
      <c r="K152" s="25"/>
      <c r="L152" s="25"/>
      <c r="M152" s="25"/>
      <c r="N152" s="25"/>
      <c r="O152" s="25"/>
      <c r="P152" s="10" t="s">
        <v>842</v>
      </c>
      <c r="Q152" s="12">
        <v>10000</v>
      </c>
      <c r="R152" s="13"/>
      <c r="S152" s="43">
        <f t="shared" si="38"/>
        <v>0</v>
      </c>
      <c r="T152" s="17" t="s">
        <v>740</v>
      </c>
      <c r="U152" s="10" t="s">
        <v>910</v>
      </c>
      <c r="V152" s="169">
        <v>3</v>
      </c>
      <c r="W152" s="170"/>
      <c r="X152" s="171">
        <f t="shared" si="39"/>
        <v>0</v>
      </c>
      <c r="Y152" s="10"/>
      <c r="Z152" s="11" t="s">
        <v>582</v>
      </c>
    </row>
    <row r="153" spans="1:29" ht="14.25" thickTop="1" thickBot="1">
      <c r="A153" s="266"/>
      <c r="B153" s="35"/>
      <c r="C153" s="25"/>
      <c r="D153" s="25"/>
      <c r="E153" s="25"/>
      <c r="F153" s="25"/>
      <c r="G153" s="25"/>
      <c r="H153" s="25"/>
      <c r="I153" s="25"/>
      <c r="J153" s="25"/>
      <c r="K153" s="25"/>
      <c r="L153" s="25"/>
      <c r="M153" s="25"/>
      <c r="N153" s="25"/>
      <c r="O153" s="25"/>
      <c r="P153" s="10"/>
      <c r="Q153" s="12"/>
      <c r="R153" s="13"/>
      <c r="S153" s="43" t="str">
        <f t="shared" si="38"/>
        <v/>
      </c>
      <c r="T153" s="17"/>
      <c r="U153" s="10"/>
      <c r="V153" s="169"/>
      <c r="W153" s="170"/>
      <c r="X153" s="171" t="str">
        <f t="shared" si="39"/>
        <v/>
      </c>
      <c r="Y153" s="10"/>
      <c r="Z153" s="10"/>
    </row>
    <row r="154" spans="1:29" ht="14.25" thickTop="1" thickBot="1">
      <c r="A154" s="266"/>
      <c r="B154" s="35"/>
      <c r="C154" s="33" t="str">
        <f>[2]Plan!B24</f>
        <v>Hedef 3.4. Üyelerimize, ihtiyaçları doğrultusunda, eğitimler verilecektir.</v>
      </c>
      <c r="D154" s="33"/>
      <c r="E154" s="33"/>
      <c r="F154" s="33"/>
      <c r="G154" s="33"/>
      <c r="H154" s="33"/>
      <c r="I154" s="33"/>
      <c r="J154" s="33"/>
      <c r="K154" s="33"/>
      <c r="L154" s="33"/>
      <c r="M154" s="33"/>
      <c r="N154" s="33"/>
      <c r="O154" s="33"/>
      <c r="P154" s="260"/>
      <c r="Q154" s="260"/>
      <c r="R154" s="260"/>
      <c r="S154" s="260"/>
      <c r="T154" s="260"/>
      <c r="U154" s="260"/>
      <c r="V154" s="260"/>
      <c r="W154" s="260"/>
      <c r="X154" s="260"/>
      <c r="Y154" s="260"/>
      <c r="Z154" s="237"/>
      <c r="AB154" s="189">
        <f>SUM(Q155:Q162)</f>
        <v>11000</v>
      </c>
      <c r="AC154" s="189">
        <f>SUM(R155:R162)</f>
        <v>0</v>
      </c>
    </row>
    <row r="155" spans="1:29" ht="27" thickTop="1" thickBot="1">
      <c r="A155" s="266"/>
      <c r="B155" s="35" t="s">
        <v>101</v>
      </c>
      <c r="C155" s="10" t="s">
        <v>911</v>
      </c>
      <c r="D155" s="34"/>
      <c r="E155" s="184"/>
      <c r="F155" s="34"/>
      <c r="G155" s="34"/>
      <c r="H155" s="34"/>
      <c r="I155" s="34"/>
      <c r="J155" s="34"/>
      <c r="K155" s="34"/>
      <c r="L155" s="34"/>
      <c r="M155" s="34"/>
      <c r="N155" s="34"/>
      <c r="O155" s="34"/>
      <c r="P155" s="10" t="s">
        <v>844</v>
      </c>
      <c r="Q155" s="12">
        <v>1000</v>
      </c>
      <c r="R155" s="13"/>
      <c r="S155" s="43">
        <f t="shared" ref="S155:S162" si="40">IF(Q155="","",R155/Q155*100)</f>
        <v>0</v>
      </c>
      <c r="T155" s="17" t="s">
        <v>554</v>
      </c>
      <c r="U155" s="10" t="s">
        <v>912</v>
      </c>
      <c r="V155" s="169">
        <v>25</v>
      </c>
      <c r="W155" s="170"/>
      <c r="X155" s="171">
        <f t="shared" ref="X155:X162" si="41">IF(V155="","",W155/V155*100)</f>
        <v>0</v>
      </c>
      <c r="Y155" s="10"/>
      <c r="Z155" s="11" t="s">
        <v>582</v>
      </c>
    </row>
    <row r="156" spans="1:29" ht="30" customHeight="1" thickTop="1" thickBot="1">
      <c r="A156" s="266"/>
      <c r="B156" s="35" t="s">
        <v>102</v>
      </c>
      <c r="C156" s="10" t="s">
        <v>913</v>
      </c>
      <c r="D156" s="25"/>
      <c r="E156" s="175"/>
      <c r="F156" s="223"/>
      <c r="G156" s="175"/>
      <c r="H156" s="175"/>
      <c r="I156" s="175"/>
      <c r="J156" s="175"/>
      <c r="K156" s="175"/>
      <c r="L156" s="175"/>
      <c r="M156" s="175"/>
      <c r="N156" s="175"/>
      <c r="O156" s="175"/>
      <c r="P156" s="10" t="s">
        <v>844</v>
      </c>
      <c r="Q156" s="12">
        <v>1000</v>
      </c>
      <c r="R156" s="13"/>
      <c r="S156" s="43">
        <f t="shared" si="40"/>
        <v>0</v>
      </c>
      <c r="T156" s="17" t="s">
        <v>554</v>
      </c>
      <c r="U156" s="10" t="s">
        <v>912</v>
      </c>
      <c r="V156" s="169">
        <v>10</v>
      </c>
      <c r="W156" s="170"/>
      <c r="X156" s="171">
        <f t="shared" si="41"/>
        <v>0</v>
      </c>
      <c r="Y156" s="10"/>
      <c r="Z156" s="11" t="s">
        <v>582</v>
      </c>
    </row>
    <row r="157" spans="1:29" ht="33" customHeight="1" thickTop="1" thickBot="1">
      <c r="A157" s="266"/>
      <c r="B157" s="35" t="s">
        <v>103</v>
      </c>
      <c r="C157" s="10" t="s">
        <v>914</v>
      </c>
      <c r="D157" s="25"/>
      <c r="E157" s="175"/>
      <c r="F157" s="223"/>
      <c r="G157" s="25"/>
      <c r="H157" s="25"/>
      <c r="I157" s="25"/>
      <c r="J157" s="25"/>
      <c r="K157" s="25"/>
      <c r="L157" s="25"/>
      <c r="M157" s="25"/>
      <c r="N157" s="25"/>
      <c r="O157" s="25"/>
      <c r="P157" s="10" t="s">
        <v>844</v>
      </c>
      <c r="Q157" s="12">
        <v>1000</v>
      </c>
      <c r="R157" s="13"/>
      <c r="S157" s="43">
        <f t="shared" si="40"/>
        <v>0</v>
      </c>
      <c r="T157" s="17" t="s">
        <v>554</v>
      </c>
      <c r="U157" s="10" t="s">
        <v>912</v>
      </c>
      <c r="V157" s="169">
        <v>25</v>
      </c>
      <c r="W157" s="170"/>
      <c r="X157" s="171">
        <f t="shared" si="41"/>
        <v>0</v>
      </c>
      <c r="Y157" s="10"/>
      <c r="Z157" s="11" t="s">
        <v>582</v>
      </c>
    </row>
    <row r="158" spans="1:29" ht="30.75" customHeight="1" thickTop="1" thickBot="1">
      <c r="A158" s="266"/>
      <c r="B158" s="35" t="s">
        <v>104</v>
      </c>
      <c r="C158" s="10" t="s">
        <v>508</v>
      </c>
      <c r="D158" s="25"/>
      <c r="E158" s="25"/>
      <c r="F158" s="25"/>
      <c r="G158" s="223"/>
      <c r="H158" s="175"/>
      <c r="I158" s="175"/>
      <c r="J158" s="25"/>
      <c r="K158" s="25"/>
      <c r="L158" s="25"/>
      <c r="M158" s="25"/>
      <c r="N158" s="25"/>
      <c r="O158" s="25"/>
      <c r="P158" s="10" t="s">
        <v>844</v>
      </c>
      <c r="Q158" s="12">
        <v>1000</v>
      </c>
      <c r="R158" s="13"/>
      <c r="S158" s="43">
        <f t="shared" si="40"/>
        <v>0</v>
      </c>
      <c r="T158" s="17" t="s">
        <v>554</v>
      </c>
      <c r="U158" s="10" t="s">
        <v>912</v>
      </c>
      <c r="V158" s="169">
        <v>25</v>
      </c>
      <c r="W158" s="170"/>
      <c r="X158" s="171"/>
      <c r="Y158" s="10"/>
      <c r="Z158" s="11" t="s">
        <v>582</v>
      </c>
    </row>
    <row r="159" spans="1:29" ht="29.25" customHeight="1" thickTop="1" thickBot="1">
      <c r="A159" s="266"/>
      <c r="B159" s="35" t="s">
        <v>105</v>
      </c>
      <c r="C159" s="10" t="s">
        <v>915</v>
      </c>
      <c r="D159" s="25"/>
      <c r="E159" s="25"/>
      <c r="F159" s="25"/>
      <c r="G159" s="25"/>
      <c r="H159" s="223"/>
      <c r="I159" s="25"/>
      <c r="J159" s="25"/>
      <c r="K159" s="25"/>
      <c r="L159" s="25"/>
      <c r="M159" s="175"/>
      <c r="N159" s="25"/>
      <c r="O159" s="25"/>
      <c r="P159" s="10" t="s">
        <v>844</v>
      </c>
      <c r="Q159" s="12">
        <v>1000</v>
      </c>
      <c r="R159" s="13"/>
      <c r="S159" s="43">
        <f t="shared" si="40"/>
        <v>0</v>
      </c>
      <c r="T159" s="17" t="s">
        <v>554</v>
      </c>
      <c r="U159" s="10" t="s">
        <v>912</v>
      </c>
      <c r="V159" s="169">
        <v>25</v>
      </c>
      <c r="W159" s="170"/>
      <c r="X159" s="171">
        <f t="shared" si="41"/>
        <v>0</v>
      </c>
      <c r="Y159" s="10"/>
      <c r="Z159" s="11" t="s">
        <v>582</v>
      </c>
    </row>
    <row r="160" spans="1:29" ht="30.75" customHeight="1" thickTop="1" thickBot="1">
      <c r="A160" s="266"/>
      <c r="B160" s="35" t="s">
        <v>106</v>
      </c>
      <c r="C160" s="10" t="s">
        <v>916</v>
      </c>
      <c r="D160" s="25"/>
      <c r="E160" s="223"/>
      <c r="F160" s="223"/>
      <c r="G160" s="223"/>
      <c r="H160" s="223"/>
      <c r="I160" s="223"/>
      <c r="J160" s="223"/>
      <c r="K160" s="223"/>
      <c r="L160" s="223"/>
      <c r="M160" s="223"/>
      <c r="N160" s="223"/>
      <c r="O160" s="223"/>
      <c r="P160" s="10" t="s">
        <v>844</v>
      </c>
      <c r="Q160" s="12">
        <v>5000</v>
      </c>
      <c r="R160" s="13"/>
      <c r="S160" s="43">
        <f t="shared" si="40"/>
        <v>0</v>
      </c>
      <c r="T160" s="17" t="s">
        <v>554</v>
      </c>
      <c r="U160" s="10" t="s">
        <v>912</v>
      </c>
      <c r="V160" s="169">
        <v>25</v>
      </c>
      <c r="W160" s="170"/>
      <c r="X160" s="171">
        <f t="shared" si="41"/>
        <v>0</v>
      </c>
      <c r="Y160" s="10"/>
      <c r="Z160" s="11" t="s">
        <v>582</v>
      </c>
    </row>
    <row r="161" spans="1:29" ht="31.5" customHeight="1" thickTop="1" thickBot="1">
      <c r="A161" s="266"/>
      <c r="B161" s="35" t="s">
        <v>107</v>
      </c>
      <c r="C161" s="10" t="s">
        <v>917</v>
      </c>
      <c r="D161" s="25"/>
      <c r="E161" s="25"/>
      <c r="F161" s="25"/>
      <c r="G161" s="175"/>
      <c r="H161" s="25"/>
      <c r="I161" s="25"/>
      <c r="J161" s="25"/>
      <c r="K161" s="25"/>
      <c r="L161" s="223"/>
      <c r="M161" s="25"/>
      <c r="N161" s="25"/>
      <c r="O161" s="25"/>
      <c r="P161" s="10" t="s">
        <v>844</v>
      </c>
      <c r="Q161" s="12">
        <v>1000</v>
      </c>
      <c r="R161" s="13"/>
      <c r="S161" s="43">
        <f t="shared" si="40"/>
        <v>0</v>
      </c>
      <c r="T161" s="17" t="s">
        <v>554</v>
      </c>
      <c r="U161" s="10" t="s">
        <v>912</v>
      </c>
      <c r="V161" s="169">
        <v>25</v>
      </c>
      <c r="W161" s="170"/>
      <c r="X161" s="171">
        <f t="shared" si="41"/>
        <v>0</v>
      </c>
      <c r="Y161" s="10"/>
      <c r="Z161" s="11" t="s">
        <v>582</v>
      </c>
    </row>
    <row r="162" spans="1:29" ht="18" customHeight="1" thickTop="1" thickBot="1">
      <c r="A162" s="266"/>
      <c r="B162" s="35"/>
      <c r="C162" s="10"/>
      <c r="D162" s="11"/>
      <c r="E162" s="11"/>
      <c r="F162" s="11"/>
      <c r="G162" s="220"/>
      <c r="H162" s="11"/>
      <c r="I162" s="11"/>
      <c r="J162" s="11"/>
      <c r="K162" s="11"/>
      <c r="L162" s="11"/>
      <c r="M162" s="11"/>
      <c r="N162" s="11"/>
      <c r="O162" s="11"/>
      <c r="P162" s="10"/>
      <c r="Q162" s="12"/>
      <c r="R162" s="13"/>
      <c r="S162" s="43" t="str">
        <f t="shared" si="40"/>
        <v/>
      </c>
      <c r="T162" s="17"/>
      <c r="U162" s="10"/>
      <c r="V162" s="169"/>
      <c r="W162" s="170"/>
      <c r="X162" s="171" t="str">
        <f t="shared" si="41"/>
        <v/>
      </c>
      <c r="Y162" s="10"/>
      <c r="Z162" s="10"/>
    </row>
    <row r="163" spans="1:29" ht="14.25" thickTop="1" thickBot="1">
      <c r="A163" s="266"/>
      <c r="B163" s="35"/>
      <c r="C163" s="33" t="str">
        <f>[2]Plan!B25</f>
        <v>Hedef 3.5. Üyelerimizin uluslararası pazarlara açılması sağlanacaktır.</v>
      </c>
      <c r="D163" s="33"/>
      <c r="E163" s="33"/>
      <c r="F163" s="33"/>
      <c r="G163" s="33"/>
      <c r="H163" s="33"/>
      <c r="I163" s="33"/>
      <c r="J163" s="33"/>
      <c r="K163" s="33"/>
      <c r="L163" s="33"/>
      <c r="M163" s="33"/>
      <c r="N163" s="33"/>
      <c r="O163" s="33"/>
      <c r="P163" s="260"/>
      <c r="Q163" s="260"/>
      <c r="R163" s="260"/>
      <c r="S163" s="260"/>
      <c r="T163" s="260"/>
      <c r="U163" s="260"/>
      <c r="V163" s="260"/>
      <c r="W163" s="260"/>
      <c r="X163" s="260"/>
      <c r="Y163" s="260"/>
      <c r="Z163" s="237"/>
      <c r="AB163" s="189">
        <f>SUM(Q164:Q167)</f>
        <v>11000</v>
      </c>
      <c r="AC163" s="189">
        <f>SUM(R164:R167)</f>
        <v>0</v>
      </c>
    </row>
    <row r="164" spans="1:29" ht="27" thickTop="1" thickBot="1">
      <c r="A164" s="266"/>
      <c r="B164" s="35" t="s">
        <v>111</v>
      </c>
      <c r="C164" s="34" t="s">
        <v>918</v>
      </c>
      <c r="D164" s="34"/>
      <c r="E164" s="34"/>
      <c r="F164" s="34"/>
      <c r="G164" s="34"/>
      <c r="H164" s="34"/>
      <c r="I164" s="34"/>
      <c r="J164" s="34"/>
      <c r="K164" s="34"/>
      <c r="L164" s="184"/>
      <c r="M164" s="184"/>
      <c r="N164" s="184"/>
      <c r="O164" s="34"/>
      <c r="P164" s="10" t="s">
        <v>842</v>
      </c>
      <c r="Q164" s="12">
        <v>10000</v>
      </c>
      <c r="R164" s="13"/>
      <c r="S164" s="43">
        <f t="shared" ref="S164:S167" si="42">IF(Q164="","",R164/Q164*100)</f>
        <v>0</v>
      </c>
      <c r="T164" s="17" t="s">
        <v>564</v>
      </c>
      <c r="U164" s="10" t="s">
        <v>904</v>
      </c>
      <c r="V164" s="169">
        <v>5</v>
      </c>
      <c r="W164" s="16"/>
      <c r="X164" s="43">
        <f t="shared" ref="X164:X167" si="43">IF(V164="","",W164/V164*100)</f>
        <v>0</v>
      </c>
      <c r="Y164" s="10"/>
      <c r="Z164" s="11" t="s">
        <v>582</v>
      </c>
    </row>
    <row r="165" spans="1:29" ht="27" thickTop="1" thickBot="1">
      <c r="A165" s="266"/>
      <c r="B165" s="35" t="s">
        <v>112</v>
      </c>
      <c r="C165" s="10" t="s">
        <v>919</v>
      </c>
      <c r="D165" s="10"/>
      <c r="E165" s="10"/>
      <c r="F165" s="183"/>
      <c r="G165" s="183"/>
      <c r="H165" s="183"/>
      <c r="I165" s="10"/>
      <c r="J165" s="10"/>
      <c r="K165" s="10"/>
      <c r="L165" s="10"/>
      <c r="M165" s="10"/>
      <c r="N165" s="10"/>
      <c r="O165" s="10"/>
      <c r="P165" s="10" t="s">
        <v>842</v>
      </c>
      <c r="Q165" s="12">
        <v>1000</v>
      </c>
      <c r="R165" s="13"/>
      <c r="S165" s="43">
        <f t="shared" si="42"/>
        <v>0</v>
      </c>
      <c r="T165" s="17" t="s">
        <v>695</v>
      </c>
      <c r="U165" s="10" t="s">
        <v>920</v>
      </c>
      <c r="V165" s="169">
        <v>1</v>
      </c>
      <c r="W165" s="16"/>
      <c r="X165" s="43">
        <f t="shared" si="43"/>
        <v>0</v>
      </c>
      <c r="Y165" s="10"/>
      <c r="Z165" s="11" t="s">
        <v>582</v>
      </c>
    </row>
    <row r="166" spans="1:29" ht="14.25" thickTop="1" thickBot="1">
      <c r="A166" s="266"/>
      <c r="B166" s="35" t="s">
        <v>113</v>
      </c>
      <c r="C166" s="10" t="s">
        <v>533</v>
      </c>
      <c r="D166" s="10"/>
      <c r="E166" s="183"/>
      <c r="F166" s="183"/>
      <c r="G166" s="183"/>
      <c r="H166" s="183"/>
      <c r="I166" s="183"/>
      <c r="J166" s="183"/>
      <c r="K166" s="183"/>
      <c r="L166" s="183"/>
      <c r="M166" s="183"/>
      <c r="N166" s="183"/>
      <c r="O166" s="10"/>
      <c r="P166" s="10" t="s">
        <v>860</v>
      </c>
      <c r="Q166" s="12"/>
      <c r="R166" s="13"/>
      <c r="S166" s="43" t="str">
        <f t="shared" si="42"/>
        <v/>
      </c>
      <c r="T166" s="17"/>
      <c r="U166" s="10" t="s">
        <v>903</v>
      </c>
      <c r="V166" s="169">
        <v>1</v>
      </c>
      <c r="W166" s="16"/>
      <c r="X166" s="43">
        <f t="shared" si="43"/>
        <v>0</v>
      </c>
      <c r="Y166" s="10"/>
      <c r="Z166" s="11" t="s">
        <v>582</v>
      </c>
    </row>
    <row r="167" spans="1:29" ht="18" customHeight="1" thickTop="1" thickBot="1">
      <c r="A167" s="266"/>
      <c r="B167" s="35"/>
      <c r="C167" s="10"/>
      <c r="D167" s="10"/>
      <c r="E167" s="10"/>
      <c r="F167" s="10"/>
      <c r="G167" s="10"/>
      <c r="H167" s="10"/>
      <c r="I167" s="10"/>
      <c r="J167" s="10"/>
      <c r="K167" s="10"/>
      <c r="L167" s="10"/>
      <c r="M167" s="10"/>
      <c r="N167" s="10"/>
      <c r="O167" s="10"/>
      <c r="P167" s="10"/>
      <c r="Q167" s="12"/>
      <c r="R167" s="13"/>
      <c r="S167" s="43" t="str">
        <f t="shared" si="42"/>
        <v/>
      </c>
      <c r="T167" s="17"/>
      <c r="U167" s="10"/>
      <c r="V167" s="15"/>
      <c r="W167" s="16"/>
      <c r="X167" s="43" t="str">
        <f t="shared" si="43"/>
        <v/>
      </c>
      <c r="Y167" s="10"/>
      <c r="Z167" s="10"/>
    </row>
    <row r="168" spans="1:29" ht="18" hidden="1" customHeight="1" thickTop="1" thickBot="1">
      <c r="A168" s="266"/>
      <c r="B168" s="35"/>
      <c r="C168" s="33">
        <f>[2]Plan!B26</f>
        <v>0</v>
      </c>
      <c r="D168" s="123"/>
      <c r="E168" s="123"/>
      <c r="F168" s="123"/>
      <c r="G168" s="123"/>
      <c r="H168" s="123"/>
      <c r="I168" s="123"/>
      <c r="J168" s="123"/>
      <c r="K168" s="123"/>
      <c r="L168" s="123"/>
      <c r="M168" s="123"/>
      <c r="N168" s="123"/>
      <c r="O168" s="123"/>
      <c r="P168" s="263"/>
      <c r="Q168" s="263"/>
      <c r="R168" s="263"/>
      <c r="S168" s="263"/>
      <c r="T168" s="263"/>
      <c r="U168" s="263"/>
      <c r="V168" s="263"/>
      <c r="W168" s="263"/>
      <c r="X168" s="263"/>
      <c r="Y168" s="264"/>
      <c r="Z168" s="204"/>
      <c r="AB168" s="50">
        <f>SUM(Q169:Q178)</f>
        <v>0</v>
      </c>
      <c r="AC168" s="50">
        <f>SUM(R169:R178)</f>
        <v>0</v>
      </c>
    </row>
    <row r="169" spans="1:29" ht="14.25" hidden="1" thickTop="1" thickBot="1">
      <c r="A169" s="266"/>
      <c r="B169" s="35" t="s">
        <v>121</v>
      </c>
      <c r="C169" s="34"/>
      <c r="D169" s="34"/>
      <c r="E169" s="34"/>
      <c r="F169" s="34"/>
      <c r="G169" s="34"/>
      <c r="H169" s="34"/>
      <c r="I169" s="34"/>
      <c r="J169" s="34"/>
      <c r="K169" s="34"/>
      <c r="L169" s="34"/>
      <c r="M169" s="34"/>
      <c r="N169" s="34"/>
      <c r="O169" s="34"/>
      <c r="P169" s="10"/>
      <c r="Q169" s="12"/>
      <c r="R169" s="13"/>
      <c r="S169" s="43" t="str">
        <f t="shared" ref="S169:S178" si="44">IF(Q169="","",R169/Q169*100)</f>
        <v/>
      </c>
      <c r="T169" s="17"/>
      <c r="U169" s="10"/>
      <c r="V169" s="15"/>
      <c r="W169" s="16"/>
      <c r="X169" s="43" t="str">
        <f t="shared" ref="X169:X178" si="45">IF(V169="","",W169/V169*100)</f>
        <v/>
      </c>
      <c r="Y169" s="10"/>
      <c r="Z169" s="203"/>
    </row>
    <row r="170" spans="1:29" ht="18" hidden="1" customHeight="1" thickTop="1" thickBot="1">
      <c r="A170" s="266"/>
      <c r="B170" s="35" t="s">
        <v>122</v>
      </c>
      <c r="C170" s="25"/>
      <c r="D170" s="25"/>
      <c r="E170" s="25"/>
      <c r="F170" s="25"/>
      <c r="G170" s="25"/>
      <c r="H170" s="25"/>
      <c r="I170" s="25"/>
      <c r="J170" s="25"/>
      <c r="K170" s="25"/>
      <c r="L170" s="25"/>
      <c r="M170" s="25"/>
      <c r="N170" s="25"/>
      <c r="O170" s="25"/>
      <c r="P170" s="10"/>
      <c r="Q170" s="12"/>
      <c r="R170" s="13"/>
      <c r="S170" s="43" t="str">
        <f t="shared" si="44"/>
        <v/>
      </c>
      <c r="T170" s="17"/>
      <c r="U170" s="10"/>
      <c r="V170" s="15"/>
      <c r="W170" s="16"/>
      <c r="X170" s="43" t="str">
        <f t="shared" si="45"/>
        <v/>
      </c>
      <c r="Y170" s="10"/>
      <c r="Z170" s="203"/>
    </row>
    <row r="171" spans="1:29" ht="18" hidden="1" customHeight="1" thickTop="1" thickBot="1">
      <c r="A171" s="266"/>
      <c r="B171" s="35" t="s">
        <v>123</v>
      </c>
      <c r="C171" s="31"/>
      <c r="D171" s="31"/>
      <c r="E171" s="31"/>
      <c r="F171" s="31"/>
      <c r="G171" s="31"/>
      <c r="H171" s="31"/>
      <c r="I171" s="31"/>
      <c r="J171" s="31"/>
      <c r="K171" s="31"/>
      <c r="L171" s="31"/>
      <c r="M171" s="31"/>
      <c r="N171" s="31"/>
      <c r="O171" s="31"/>
      <c r="P171" s="10"/>
      <c r="Q171" s="12"/>
      <c r="R171" s="13"/>
      <c r="S171" s="43" t="str">
        <f t="shared" si="44"/>
        <v/>
      </c>
      <c r="T171" s="17"/>
      <c r="U171" s="10"/>
      <c r="V171" s="15"/>
      <c r="W171" s="16"/>
      <c r="X171" s="43" t="str">
        <f t="shared" si="45"/>
        <v/>
      </c>
      <c r="Y171" s="10"/>
      <c r="Z171" s="203"/>
    </row>
    <row r="172" spans="1:29" ht="18" hidden="1" customHeight="1" thickTop="1" thickBot="1">
      <c r="A172" s="266"/>
      <c r="B172" s="35" t="s">
        <v>124</v>
      </c>
      <c r="C172" s="25"/>
      <c r="D172" s="25"/>
      <c r="E172" s="25"/>
      <c r="F172" s="25"/>
      <c r="G172" s="25"/>
      <c r="H172" s="25"/>
      <c r="I172" s="25"/>
      <c r="J172" s="25"/>
      <c r="K172" s="25"/>
      <c r="L172" s="25"/>
      <c r="M172" s="25"/>
      <c r="N172" s="25"/>
      <c r="O172" s="25"/>
      <c r="P172" s="10"/>
      <c r="Q172" s="12"/>
      <c r="R172" s="13"/>
      <c r="S172" s="43" t="str">
        <f t="shared" si="44"/>
        <v/>
      </c>
      <c r="T172" s="17"/>
      <c r="U172" s="10"/>
      <c r="V172" s="15"/>
      <c r="W172" s="16"/>
      <c r="X172" s="43" t="str">
        <f t="shared" si="45"/>
        <v/>
      </c>
      <c r="Y172" s="10"/>
      <c r="Z172" s="203"/>
    </row>
    <row r="173" spans="1:29" ht="18" hidden="1" customHeight="1" thickTop="1" thickBot="1">
      <c r="A173" s="266"/>
      <c r="B173" s="35" t="s">
        <v>125</v>
      </c>
      <c r="C173" s="25"/>
      <c r="D173" s="25"/>
      <c r="E173" s="25"/>
      <c r="F173" s="25"/>
      <c r="G173" s="25"/>
      <c r="H173" s="25"/>
      <c r="I173" s="25"/>
      <c r="J173" s="25"/>
      <c r="K173" s="25"/>
      <c r="L173" s="25"/>
      <c r="M173" s="25"/>
      <c r="N173" s="25"/>
      <c r="O173" s="25"/>
      <c r="P173" s="10"/>
      <c r="Q173" s="12"/>
      <c r="R173" s="13"/>
      <c r="S173" s="43" t="str">
        <f t="shared" si="44"/>
        <v/>
      </c>
      <c r="T173" s="17"/>
      <c r="U173" s="10"/>
      <c r="V173" s="15"/>
      <c r="W173" s="16"/>
      <c r="X173" s="43" t="str">
        <f t="shared" si="45"/>
        <v/>
      </c>
      <c r="Y173" s="10"/>
      <c r="Z173" s="203"/>
    </row>
    <row r="174" spans="1:29" ht="20.100000000000001" hidden="1" customHeight="1" thickTop="1" thickBot="1">
      <c r="A174" s="266"/>
      <c r="B174" s="35" t="s">
        <v>126</v>
      </c>
      <c r="C174" s="10"/>
      <c r="D174" s="10"/>
      <c r="E174" s="10"/>
      <c r="F174" s="10"/>
      <c r="G174" s="10"/>
      <c r="H174" s="10"/>
      <c r="I174" s="10"/>
      <c r="J174" s="10"/>
      <c r="K174" s="10"/>
      <c r="L174" s="10"/>
      <c r="M174" s="10"/>
      <c r="N174" s="10"/>
      <c r="O174" s="10"/>
      <c r="P174" s="10"/>
      <c r="Q174" s="12"/>
      <c r="R174" s="13"/>
      <c r="S174" s="43" t="str">
        <f t="shared" si="44"/>
        <v/>
      </c>
      <c r="T174" s="17"/>
      <c r="U174" s="10"/>
      <c r="V174" s="15"/>
      <c r="W174" s="16"/>
      <c r="X174" s="43" t="str">
        <f t="shared" si="45"/>
        <v/>
      </c>
      <c r="Y174" s="10"/>
      <c r="Z174" s="203"/>
    </row>
    <row r="175" spans="1:29" ht="18" hidden="1" customHeight="1" thickTop="1" thickBot="1">
      <c r="A175" s="266"/>
      <c r="B175" s="35" t="s">
        <v>127</v>
      </c>
      <c r="C175" s="18"/>
      <c r="D175" s="18"/>
      <c r="E175" s="18"/>
      <c r="F175" s="18"/>
      <c r="G175" s="18"/>
      <c r="H175" s="18"/>
      <c r="I175" s="18"/>
      <c r="J175" s="18"/>
      <c r="K175" s="18"/>
      <c r="L175" s="18"/>
      <c r="M175" s="18"/>
      <c r="N175" s="18"/>
      <c r="O175" s="18"/>
      <c r="P175" s="10"/>
      <c r="Q175" s="12"/>
      <c r="R175" s="13"/>
      <c r="S175" s="43" t="str">
        <f t="shared" si="44"/>
        <v/>
      </c>
      <c r="T175" s="17"/>
      <c r="U175" s="10"/>
      <c r="V175" s="15"/>
      <c r="W175" s="16"/>
      <c r="X175" s="43" t="str">
        <f t="shared" si="45"/>
        <v/>
      </c>
      <c r="Y175" s="10"/>
      <c r="Z175" s="203"/>
    </row>
    <row r="176" spans="1:29" ht="18" hidden="1" customHeight="1" thickTop="1" thickBot="1">
      <c r="A176" s="266"/>
      <c r="B176" s="35" t="s">
        <v>128</v>
      </c>
      <c r="C176" s="18"/>
      <c r="D176" s="18"/>
      <c r="E176" s="18"/>
      <c r="F176" s="18"/>
      <c r="G176" s="18"/>
      <c r="H176" s="18"/>
      <c r="I176" s="18"/>
      <c r="J176" s="18"/>
      <c r="K176" s="18"/>
      <c r="L176" s="18"/>
      <c r="M176" s="18"/>
      <c r="N176" s="18"/>
      <c r="O176" s="18"/>
      <c r="P176" s="10"/>
      <c r="Q176" s="12"/>
      <c r="R176" s="13"/>
      <c r="S176" s="43" t="str">
        <f t="shared" si="44"/>
        <v/>
      </c>
      <c r="T176" s="17"/>
      <c r="U176" s="10"/>
      <c r="V176" s="15"/>
      <c r="W176" s="16"/>
      <c r="X176" s="43" t="str">
        <f t="shared" si="45"/>
        <v/>
      </c>
      <c r="Y176" s="10"/>
      <c r="Z176" s="203"/>
    </row>
    <row r="177" spans="1:29" ht="18" hidden="1" customHeight="1" thickTop="1" thickBot="1">
      <c r="A177" s="266"/>
      <c r="B177" s="35" t="s">
        <v>129</v>
      </c>
      <c r="C177" s="18"/>
      <c r="D177" s="18"/>
      <c r="E177" s="18"/>
      <c r="F177" s="18"/>
      <c r="G177" s="18"/>
      <c r="H177" s="18"/>
      <c r="I177" s="18"/>
      <c r="J177" s="18"/>
      <c r="K177" s="18"/>
      <c r="L177" s="18"/>
      <c r="M177" s="18"/>
      <c r="N177" s="18"/>
      <c r="O177" s="18"/>
      <c r="P177" s="10"/>
      <c r="Q177" s="12"/>
      <c r="R177" s="13"/>
      <c r="S177" s="43" t="str">
        <f t="shared" si="44"/>
        <v/>
      </c>
      <c r="T177" s="17"/>
      <c r="U177" s="10"/>
      <c r="V177" s="15"/>
      <c r="W177" s="16"/>
      <c r="X177" s="43" t="str">
        <f t="shared" si="45"/>
        <v/>
      </c>
      <c r="Y177" s="10"/>
      <c r="Z177" s="203"/>
    </row>
    <row r="178" spans="1:29" ht="18" hidden="1" customHeight="1" thickTop="1" thickBot="1">
      <c r="A178" s="266"/>
      <c r="B178" s="35" t="s">
        <v>130</v>
      </c>
      <c r="C178" s="18"/>
      <c r="D178" s="18"/>
      <c r="E178" s="18"/>
      <c r="F178" s="18"/>
      <c r="G178" s="18"/>
      <c r="H178" s="18"/>
      <c r="I178" s="18"/>
      <c r="J178" s="18"/>
      <c r="K178" s="18"/>
      <c r="L178" s="18"/>
      <c r="M178" s="18"/>
      <c r="N178" s="18"/>
      <c r="O178" s="18"/>
      <c r="P178" s="10"/>
      <c r="Q178" s="12"/>
      <c r="R178" s="13"/>
      <c r="S178" s="43" t="str">
        <f t="shared" si="44"/>
        <v/>
      </c>
      <c r="T178" s="17"/>
      <c r="U178" s="10"/>
      <c r="V178" s="15"/>
      <c r="W178" s="16"/>
      <c r="X178" s="43" t="str">
        <f t="shared" si="45"/>
        <v/>
      </c>
      <c r="Y178" s="10"/>
      <c r="Z178" s="203"/>
    </row>
    <row r="179" spans="1:29" ht="18" hidden="1" customHeight="1" thickTop="1" thickBot="1">
      <c r="A179" s="266"/>
      <c r="B179" s="35"/>
      <c r="C179" s="33">
        <f>[2]Plan!B27</f>
        <v>0</v>
      </c>
      <c r="D179" s="123"/>
      <c r="E179" s="123"/>
      <c r="F179" s="123"/>
      <c r="G179" s="123"/>
      <c r="H179" s="123"/>
      <c r="I179" s="123"/>
      <c r="J179" s="123"/>
      <c r="K179" s="123"/>
      <c r="L179" s="123"/>
      <c r="M179" s="123"/>
      <c r="N179" s="123"/>
      <c r="O179" s="123"/>
      <c r="P179" s="263"/>
      <c r="Q179" s="263"/>
      <c r="R179" s="263"/>
      <c r="S179" s="263"/>
      <c r="T179" s="263"/>
      <c r="U179" s="263"/>
      <c r="V179" s="263"/>
      <c r="W179" s="263"/>
      <c r="X179" s="263"/>
      <c r="Y179" s="264"/>
      <c r="Z179" s="204"/>
      <c r="AB179" s="50">
        <f>SUM(Q180:Q189)</f>
        <v>0</v>
      </c>
      <c r="AC179" s="50">
        <f>SUM(R180:R189)</f>
        <v>0</v>
      </c>
    </row>
    <row r="180" spans="1:29" ht="14.25" hidden="1" thickTop="1" thickBot="1">
      <c r="A180" s="266"/>
      <c r="B180" s="35" t="s">
        <v>169</v>
      </c>
      <c r="C180" s="34"/>
      <c r="D180" s="34"/>
      <c r="E180" s="34"/>
      <c r="F180" s="34"/>
      <c r="G180" s="34"/>
      <c r="H180" s="34"/>
      <c r="I180" s="34"/>
      <c r="J180" s="34"/>
      <c r="K180" s="34"/>
      <c r="L180" s="34"/>
      <c r="M180" s="34"/>
      <c r="N180" s="34"/>
      <c r="O180" s="34"/>
      <c r="P180" s="10"/>
      <c r="Q180" s="12"/>
      <c r="R180" s="13"/>
      <c r="S180" s="43" t="str">
        <f t="shared" ref="S180:S189" si="46">IF(Q180="","",R180/Q180*100)</f>
        <v/>
      </c>
      <c r="T180" s="17"/>
      <c r="U180" s="10"/>
      <c r="V180" s="15"/>
      <c r="W180" s="16"/>
      <c r="X180" s="43" t="str">
        <f t="shared" ref="X180:X189" si="47">IF(V180="","",W180/V180*100)</f>
        <v/>
      </c>
      <c r="Y180" s="10"/>
      <c r="Z180" s="203"/>
    </row>
    <row r="181" spans="1:29" ht="18" hidden="1" customHeight="1" thickTop="1" thickBot="1">
      <c r="A181" s="266"/>
      <c r="B181" s="35" t="s">
        <v>170</v>
      </c>
      <c r="C181" s="34"/>
      <c r="D181" s="34"/>
      <c r="E181" s="34"/>
      <c r="F181" s="34"/>
      <c r="G181" s="34"/>
      <c r="H181" s="34"/>
      <c r="I181" s="34"/>
      <c r="J181" s="34"/>
      <c r="K181" s="34"/>
      <c r="L181" s="34"/>
      <c r="M181" s="34"/>
      <c r="N181" s="34"/>
      <c r="O181" s="34"/>
      <c r="P181" s="10"/>
      <c r="Q181" s="12"/>
      <c r="R181" s="13"/>
      <c r="S181" s="43" t="str">
        <f t="shared" si="46"/>
        <v/>
      </c>
      <c r="T181" s="17"/>
      <c r="U181" s="10"/>
      <c r="V181" s="15"/>
      <c r="W181" s="16"/>
      <c r="X181" s="43" t="str">
        <f t="shared" si="47"/>
        <v/>
      </c>
      <c r="Y181" s="10"/>
      <c r="Z181" s="203"/>
    </row>
    <row r="182" spans="1:29" ht="14.25" hidden="1" thickTop="1" thickBot="1">
      <c r="A182" s="266"/>
      <c r="B182" s="35" t="s">
        <v>171</v>
      </c>
      <c r="C182" s="34"/>
      <c r="D182" s="34"/>
      <c r="E182" s="34"/>
      <c r="F182" s="34"/>
      <c r="G182" s="34"/>
      <c r="H182" s="34"/>
      <c r="I182" s="34"/>
      <c r="J182" s="34"/>
      <c r="K182" s="34"/>
      <c r="L182" s="34"/>
      <c r="M182" s="34"/>
      <c r="N182" s="34"/>
      <c r="O182" s="34"/>
      <c r="P182" s="10"/>
      <c r="Q182" s="12"/>
      <c r="R182" s="13"/>
      <c r="S182" s="43" t="str">
        <f t="shared" si="46"/>
        <v/>
      </c>
      <c r="T182" s="17"/>
      <c r="U182" s="10"/>
      <c r="V182" s="15"/>
      <c r="W182" s="16"/>
      <c r="X182" s="43" t="str">
        <f t="shared" si="47"/>
        <v/>
      </c>
      <c r="Y182" s="10"/>
      <c r="Z182" s="203"/>
    </row>
    <row r="183" spans="1:29" ht="18" hidden="1" customHeight="1" thickTop="1" thickBot="1">
      <c r="A183" s="266"/>
      <c r="B183" s="35" t="s">
        <v>172</v>
      </c>
      <c r="C183" s="25"/>
      <c r="D183" s="25"/>
      <c r="E183" s="25"/>
      <c r="F183" s="25"/>
      <c r="G183" s="25"/>
      <c r="H183" s="25"/>
      <c r="I183" s="25"/>
      <c r="J183" s="25"/>
      <c r="K183" s="25"/>
      <c r="L183" s="25"/>
      <c r="M183" s="25"/>
      <c r="N183" s="25"/>
      <c r="O183" s="25"/>
      <c r="P183" s="10"/>
      <c r="Q183" s="12"/>
      <c r="R183" s="13"/>
      <c r="S183" s="43" t="str">
        <f t="shared" si="46"/>
        <v/>
      </c>
      <c r="T183" s="17"/>
      <c r="U183" s="10"/>
      <c r="V183" s="15"/>
      <c r="W183" s="16"/>
      <c r="X183" s="43" t="str">
        <f t="shared" si="47"/>
        <v/>
      </c>
      <c r="Y183" s="10"/>
      <c r="Z183" s="203"/>
    </row>
    <row r="184" spans="1:29" ht="18" hidden="1" customHeight="1" thickTop="1" thickBot="1">
      <c r="A184" s="266"/>
      <c r="B184" s="35" t="s">
        <v>173</v>
      </c>
      <c r="C184" s="25"/>
      <c r="D184" s="25"/>
      <c r="E184" s="25"/>
      <c r="F184" s="25"/>
      <c r="G184" s="25"/>
      <c r="H184" s="25"/>
      <c r="I184" s="25"/>
      <c r="J184" s="25"/>
      <c r="K184" s="25"/>
      <c r="L184" s="25"/>
      <c r="M184" s="25"/>
      <c r="N184" s="25"/>
      <c r="O184" s="25"/>
      <c r="P184" s="10"/>
      <c r="Q184" s="12"/>
      <c r="R184" s="13"/>
      <c r="S184" s="43" t="str">
        <f t="shared" si="46"/>
        <v/>
      </c>
      <c r="T184" s="17"/>
      <c r="U184" s="10"/>
      <c r="V184" s="15"/>
      <c r="W184" s="16"/>
      <c r="X184" s="43" t="str">
        <f t="shared" si="47"/>
        <v/>
      </c>
      <c r="Y184" s="10"/>
      <c r="Z184" s="203"/>
    </row>
    <row r="185" spans="1:29" ht="20.100000000000001" hidden="1" customHeight="1" thickTop="1" thickBot="1">
      <c r="A185" s="266"/>
      <c r="B185" s="35" t="s">
        <v>174</v>
      </c>
      <c r="C185" s="10"/>
      <c r="D185" s="10"/>
      <c r="E185" s="10"/>
      <c r="F185" s="10"/>
      <c r="G185" s="10"/>
      <c r="H185" s="10"/>
      <c r="I185" s="10"/>
      <c r="J185" s="10"/>
      <c r="K185" s="10"/>
      <c r="L185" s="10"/>
      <c r="M185" s="10"/>
      <c r="N185" s="10"/>
      <c r="O185" s="10"/>
      <c r="P185" s="10"/>
      <c r="Q185" s="12"/>
      <c r="R185" s="13"/>
      <c r="S185" s="43" t="str">
        <f t="shared" si="46"/>
        <v/>
      </c>
      <c r="T185" s="17"/>
      <c r="U185" s="10"/>
      <c r="V185" s="15"/>
      <c r="W185" s="16"/>
      <c r="X185" s="43" t="str">
        <f t="shared" si="47"/>
        <v/>
      </c>
      <c r="Y185" s="10"/>
      <c r="Z185" s="203"/>
    </row>
    <row r="186" spans="1:29" ht="18" hidden="1" customHeight="1" thickTop="1" thickBot="1">
      <c r="A186" s="266"/>
      <c r="B186" s="35" t="s">
        <v>175</v>
      </c>
      <c r="C186" s="18"/>
      <c r="D186" s="18"/>
      <c r="E186" s="18"/>
      <c r="F186" s="18"/>
      <c r="G186" s="18"/>
      <c r="H186" s="18"/>
      <c r="I186" s="18"/>
      <c r="J186" s="18"/>
      <c r="K186" s="18"/>
      <c r="L186" s="18"/>
      <c r="M186" s="18"/>
      <c r="N186" s="18"/>
      <c r="O186" s="18"/>
      <c r="P186" s="10"/>
      <c r="Q186" s="12"/>
      <c r="R186" s="13"/>
      <c r="S186" s="43" t="str">
        <f t="shared" si="46"/>
        <v/>
      </c>
      <c r="T186" s="17"/>
      <c r="U186" s="10"/>
      <c r="V186" s="15"/>
      <c r="W186" s="16"/>
      <c r="X186" s="43" t="str">
        <f t="shared" si="47"/>
        <v/>
      </c>
      <c r="Y186" s="10"/>
      <c r="Z186" s="203"/>
    </row>
    <row r="187" spans="1:29" ht="18" hidden="1" customHeight="1" thickTop="1" thickBot="1">
      <c r="A187" s="266"/>
      <c r="B187" s="35" t="s">
        <v>176</v>
      </c>
      <c r="C187" s="18"/>
      <c r="D187" s="18"/>
      <c r="E187" s="18"/>
      <c r="F187" s="18"/>
      <c r="G187" s="18"/>
      <c r="H187" s="18"/>
      <c r="I187" s="18"/>
      <c r="J187" s="18"/>
      <c r="K187" s="18"/>
      <c r="L187" s="18"/>
      <c r="M187" s="18"/>
      <c r="N187" s="18"/>
      <c r="O187" s="18"/>
      <c r="P187" s="10"/>
      <c r="Q187" s="12"/>
      <c r="R187" s="13"/>
      <c r="S187" s="43" t="str">
        <f t="shared" si="46"/>
        <v/>
      </c>
      <c r="T187" s="17"/>
      <c r="U187" s="10"/>
      <c r="V187" s="15"/>
      <c r="W187" s="16"/>
      <c r="X187" s="43" t="str">
        <f t="shared" si="47"/>
        <v/>
      </c>
      <c r="Y187" s="10"/>
      <c r="Z187" s="203"/>
    </row>
    <row r="188" spans="1:29" ht="18" hidden="1" customHeight="1" thickTop="1" thickBot="1">
      <c r="A188" s="266"/>
      <c r="B188" s="35" t="s">
        <v>177</v>
      </c>
      <c r="C188" s="18"/>
      <c r="D188" s="18"/>
      <c r="E188" s="18"/>
      <c r="F188" s="18"/>
      <c r="G188" s="18"/>
      <c r="H188" s="18"/>
      <c r="I188" s="18"/>
      <c r="J188" s="18"/>
      <c r="K188" s="18"/>
      <c r="L188" s="18"/>
      <c r="M188" s="18"/>
      <c r="N188" s="18"/>
      <c r="O188" s="18"/>
      <c r="P188" s="10"/>
      <c r="Q188" s="12"/>
      <c r="R188" s="13"/>
      <c r="S188" s="43" t="str">
        <f t="shared" si="46"/>
        <v/>
      </c>
      <c r="T188" s="17"/>
      <c r="U188" s="10"/>
      <c r="V188" s="15"/>
      <c r="W188" s="16"/>
      <c r="X188" s="43" t="str">
        <f t="shared" si="47"/>
        <v/>
      </c>
      <c r="Y188" s="10"/>
      <c r="Z188" s="203"/>
    </row>
    <row r="189" spans="1:29" ht="18" hidden="1" customHeight="1" thickTop="1" thickBot="1">
      <c r="A189" s="266"/>
      <c r="B189" s="35" t="s">
        <v>178</v>
      </c>
      <c r="C189" s="18"/>
      <c r="D189" s="18"/>
      <c r="E189" s="18"/>
      <c r="F189" s="18"/>
      <c r="G189" s="18"/>
      <c r="H189" s="18"/>
      <c r="I189" s="18"/>
      <c r="J189" s="18"/>
      <c r="K189" s="18"/>
      <c r="L189" s="18"/>
      <c r="M189" s="18"/>
      <c r="N189" s="18"/>
      <c r="O189" s="18"/>
      <c r="P189" s="10"/>
      <c r="Q189" s="12"/>
      <c r="R189" s="13"/>
      <c r="S189" s="43" t="str">
        <f t="shared" si="46"/>
        <v/>
      </c>
      <c r="T189" s="17"/>
      <c r="U189" s="10"/>
      <c r="V189" s="15"/>
      <c r="W189" s="16"/>
      <c r="X189" s="43" t="str">
        <f t="shared" si="47"/>
        <v/>
      </c>
      <c r="Y189" s="10"/>
      <c r="Z189" s="203"/>
    </row>
    <row r="190" spans="1:29" ht="14.25" thickTop="1" thickBot="1"/>
    <row r="191" spans="1:29" ht="14.25" thickTop="1" thickBot="1">
      <c r="Q191" s="26"/>
      <c r="R191" s="112"/>
      <c r="S191" s="26"/>
      <c r="AB191" s="190">
        <f>SUM(AB2:AB190)</f>
        <v>329500</v>
      </c>
      <c r="AC191" s="190">
        <f>SUM(AC2:AC190)</f>
        <v>0</v>
      </c>
    </row>
    <row r="192" spans="1:29" ht="13.5" thickTop="1">
      <c r="Q192" s="26"/>
      <c r="R192" s="112"/>
      <c r="S192" s="26"/>
    </row>
    <row r="195" spans="2:29">
      <c r="B195" s="41"/>
      <c r="C195" s="7"/>
      <c r="D195" s="7"/>
      <c r="E195" s="7"/>
      <c r="F195" s="7"/>
      <c r="G195" s="7"/>
      <c r="H195" s="7"/>
      <c r="I195" s="7"/>
      <c r="J195" s="7"/>
      <c r="K195" s="7"/>
      <c r="L195" s="7"/>
      <c r="M195" s="7"/>
      <c r="N195" s="7"/>
      <c r="O195" s="7"/>
      <c r="P195" s="7"/>
      <c r="Q195" s="7"/>
      <c r="R195" s="113"/>
      <c r="S195" s="7"/>
      <c r="T195" s="7"/>
      <c r="U195" s="7"/>
      <c r="V195" s="42"/>
      <c r="W195" s="113"/>
      <c r="X195" s="7"/>
      <c r="Y195" s="7"/>
      <c r="Z195" s="7"/>
      <c r="AB195" s="47"/>
      <c r="AC195" s="47"/>
    </row>
    <row r="196" spans="2:29">
      <c r="B196" s="41"/>
      <c r="C196" s="7"/>
      <c r="D196" s="7"/>
      <c r="E196" s="7"/>
      <c r="F196" s="7"/>
      <c r="G196" s="7"/>
      <c r="H196" s="7"/>
      <c r="I196" s="7"/>
      <c r="J196" s="7"/>
      <c r="K196" s="7"/>
      <c r="L196" s="7"/>
      <c r="M196" s="7"/>
      <c r="N196" s="7"/>
      <c r="O196" s="7"/>
      <c r="P196" s="7"/>
      <c r="Q196" s="7"/>
      <c r="R196" s="113"/>
      <c r="S196" s="7"/>
      <c r="T196" s="7"/>
      <c r="U196" s="7"/>
      <c r="V196" s="42"/>
      <c r="W196" s="113"/>
      <c r="X196" s="7"/>
      <c r="Y196" s="7"/>
      <c r="Z196" s="7"/>
      <c r="AB196" s="47"/>
      <c r="AC196" s="47"/>
    </row>
    <row r="197" spans="2:29">
      <c r="B197" s="41"/>
      <c r="C197" s="7"/>
      <c r="D197" s="7"/>
      <c r="E197" s="7"/>
      <c r="F197" s="7"/>
      <c r="G197" s="7"/>
      <c r="H197" s="7"/>
      <c r="I197" s="7"/>
      <c r="J197" s="7"/>
      <c r="K197" s="7"/>
      <c r="L197" s="7"/>
      <c r="M197" s="7"/>
      <c r="N197" s="7"/>
      <c r="O197" s="7"/>
      <c r="P197" s="7"/>
      <c r="Q197" s="7"/>
      <c r="R197" s="113"/>
      <c r="S197" s="7"/>
      <c r="T197" s="7"/>
      <c r="U197" s="7"/>
      <c r="V197" s="42"/>
      <c r="W197" s="113"/>
      <c r="X197" s="7"/>
      <c r="Y197" s="7"/>
      <c r="Z197" s="7"/>
      <c r="AB197" s="47"/>
      <c r="AC197" s="47"/>
    </row>
    <row r="198" spans="2:29">
      <c r="B198" s="41"/>
      <c r="C198" s="7"/>
      <c r="D198" s="7"/>
      <c r="E198" s="7"/>
      <c r="F198" s="7"/>
      <c r="G198" s="7"/>
      <c r="H198" s="7"/>
      <c r="I198" s="7"/>
      <c r="J198" s="7"/>
      <c r="K198" s="7"/>
      <c r="L198" s="7"/>
      <c r="M198" s="7"/>
      <c r="N198" s="7"/>
      <c r="O198" s="7"/>
      <c r="P198" s="7"/>
      <c r="Q198" s="7"/>
      <c r="R198" s="113"/>
      <c r="S198" s="7"/>
      <c r="T198" s="7"/>
      <c r="U198" s="7"/>
      <c r="V198" s="42"/>
      <c r="W198" s="113"/>
      <c r="X198" s="7"/>
      <c r="Y198" s="7"/>
      <c r="Z198" s="7"/>
      <c r="AB198" s="47"/>
      <c r="AC198" s="47"/>
    </row>
    <row r="199" spans="2:29">
      <c r="B199" s="41"/>
      <c r="C199" s="7"/>
      <c r="D199" s="7"/>
      <c r="E199" s="7"/>
      <c r="F199" s="7"/>
      <c r="G199" s="7"/>
      <c r="H199" s="7"/>
      <c r="I199" s="7"/>
      <c r="J199" s="7"/>
      <c r="K199" s="7"/>
      <c r="L199" s="7"/>
      <c r="M199" s="7"/>
      <c r="N199" s="7"/>
      <c r="O199" s="7"/>
      <c r="P199" s="7"/>
      <c r="Q199" s="7"/>
      <c r="R199" s="113"/>
      <c r="S199" s="7"/>
      <c r="T199" s="7"/>
      <c r="U199" s="7"/>
      <c r="V199" s="42"/>
      <c r="W199" s="113"/>
      <c r="X199" s="7"/>
      <c r="Y199" s="7"/>
      <c r="Z199" s="7"/>
      <c r="AB199" s="47"/>
      <c r="AC199" s="47"/>
    </row>
    <row r="200" spans="2:29">
      <c r="B200" s="41"/>
      <c r="C200" s="7"/>
      <c r="D200" s="7"/>
      <c r="E200" s="7"/>
      <c r="F200" s="7"/>
      <c r="G200" s="7"/>
      <c r="H200" s="7"/>
      <c r="I200" s="7"/>
      <c r="J200" s="7"/>
      <c r="K200" s="7"/>
      <c r="L200" s="7"/>
      <c r="M200" s="7"/>
      <c r="N200" s="7"/>
      <c r="O200" s="7"/>
      <c r="P200" s="7"/>
      <c r="Q200" s="7"/>
      <c r="R200" s="113"/>
      <c r="S200" s="7"/>
      <c r="T200" s="7"/>
      <c r="U200" s="7"/>
      <c r="V200" s="42"/>
      <c r="W200" s="113"/>
      <c r="X200" s="7"/>
      <c r="Y200" s="7"/>
      <c r="Z200" s="7"/>
      <c r="AB200" s="47"/>
      <c r="AC200" s="47"/>
    </row>
    <row r="201" spans="2:29">
      <c r="B201" s="41"/>
      <c r="C201" s="7"/>
      <c r="D201" s="7"/>
      <c r="E201" s="7"/>
      <c r="F201" s="7"/>
      <c r="G201" s="7"/>
      <c r="H201" s="7"/>
      <c r="I201" s="7"/>
      <c r="J201" s="7"/>
      <c r="K201" s="7"/>
      <c r="L201" s="7"/>
      <c r="M201" s="7"/>
      <c r="N201" s="7"/>
      <c r="O201" s="7"/>
      <c r="P201" s="7"/>
      <c r="Q201" s="7"/>
      <c r="R201" s="113"/>
      <c r="S201" s="7"/>
      <c r="T201" s="7"/>
      <c r="U201" s="7"/>
      <c r="V201" s="42"/>
      <c r="W201" s="113"/>
      <c r="X201" s="7"/>
      <c r="Y201" s="7"/>
      <c r="Z201" s="7"/>
      <c r="AB201" s="47"/>
      <c r="AC201" s="47"/>
    </row>
    <row r="202" spans="2:29">
      <c r="B202" s="41"/>
      <c r="C202" s="7"/>
      <c r="D202" s="7"/>
      <c r="E202" s="7"/>
      <c r="F202" s="7"/>
      <c r="G202" s="7"/>
      <c r="H202" s="7"/>
      <c r="I202" s="7"/>
      <c r="J202" s="7"/>
      <c r="K202" s="7"/>
      <c r="L202" s="7"/>
      <c r="M202" s="7"/>
      <c r="N202" s="7"/>
      <c r="O202" s="7"/>
      <c r="P202" s="7"/>
      <c r="Q202" s="7"/>
      <c r="R202" s="113"/>
      <c r="S202" s="7"/>
      <c r="T202" s="7"/>
      <c r="U202" s="7"/>
      <c r="V202" s="42"/>
      <c r="W202" s="113"/>
      <c r="X202" s="7"/>
      <c r="Y202" s="7"/>
      <c r="Z202" s="7"/>
      <c r="AB202" s="47"/>
      <c r="AC202" s="47"/>
    </row>
    <row r="209" spans="2:29">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B209" s="7"/>
      <c r="AC209" s="7"/>
    </row>
    <row r="210" spans="2:29">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B210" s="7"/>
      <c r="AC210" s="7"/>
    </row>
    <row r="211" spans="2:29">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B211" s="7"/>
      <c r="AC211" s="7"/>
    </row>
    <row r="212" spans="2:29">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B212" s="7"/>
      <c r="AC212" s="7"/>
    </row>
    <row r="213" spans="2:29">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B213" s="7"/>
      <c r="AC213" s="7"/>
    </row>
    <row r="214" spans="2:29">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B214" s="7"/>
      <c r="AC214" s="7"/>
    </row>
    <row r="215" spans="2:29">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B215" s="7"/>
      <c r="AC215" s="7"/>
    </row>
    <row r="216" spans="2:29">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B216" s="7"/>
      <c r="AC216" s="7"/>
    </row>
    <row r="217" spans="2:29">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B217" s="7"/>
      <c r="AC217" s="7"/>
    </row>
    <row r="218" spans="2:29">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B218" s="7"/>
      <c r="AC218" s="7"/>
    </row>
    <row r="219" spans="2:29">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B219" s="7"/>
      <c r="AC219" s="7"/>
    </row>
    <row r="220" spans="2:29">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B220" s="7"/>
      <c r="AC220" s="7"/>
    </row>
    <row r="221" spans="2:29">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B221" s="7"/>
      <c r="AC221" s="7"/>
    </row>
    <row r="222" spans="2:29">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B222" s="7"/>
      <c r="AC222" s="7"/>
    </row>
    <row r="223" spans="2:29">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B223" s="7"/>
      <c r="AC223" s="7"/>
    </row>
    <row r="224" spans="2:29">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B224" s="7"/>
      <c r="AC224" s="7"/>
    </row>
    <row r="225" spans="2:29">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B225" s="7"/>
      <c r="AC225" s="7"/>
    </row>
    <row r="226" spans="2:29">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B226" s="7"/>
      <c r="AC226" s="7"/>
    </row>
    <row r="227" spans="2:29">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B227" s="7"/>
      <c r="AC227" s="7"/>
    </row>
    <row r="228" spans="2:29">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B228" s="7"/>
      <c r="AC228" s="7"/>
    </row>
    <row r="229" spans="2:29">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B229" s="7"/>
      <c r="AC229" s="7"/>
    </row>
    <row r="230" spans="2:29">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B230" s="7"/>
      <c r="AC230" s="7"/>
    </row>
    <row r="231" spans="2:29">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B231" s="7"/>
      <c r="AC231" s="7"/>
    </row>
    <row r="232" spans="2:29">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B232" s="7"/>
      <c r="AC232" s="7"/>
    </row>
    <row r="233" spans="2:29">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B233" s="7"/>
      <c r="AC233" s="7"/>
    </row>
    <row r="234" spans="2:29">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B234" s="7"/>
      <c r="AC234" s="7"/>
    </row>
    <row r="235" spans="2:29">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B235" s="7"/>
      <c r="AC235" s="7"/>
    </row>
    <row r="236" spans="2:29">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B236" s="7"/>
      <c r="AC236" s="7"/>
    </row>
    <row r="237" spans="2:29">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B237" s="7"/>
      <c r="AC237" s="7"/>
    </row>
    <row r="238" spans="2:29">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B238" s="7"/>
      <c r="AC238" s="7"/>
    </row>
    <row r="239" spans="2:29">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B239" s="7"/>
      <c r="AC239" s="7"/>
    </row>
    <row r="240" spans="2:29">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B240" s="7"/>
      <c r="AC240" s="7"/>
    </row>
    <row r="241" spans="2:29">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B241" s="7"/>
      <c r="AC241" s="7"/>
    </row>
    <row r="242" spans="2:29">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B242" s="7"/>
      <c r="AC242" s="7"/>
    </row>
    <row r="243" spans="2:29">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B243" s="7"/>
      <c r="AC243" s="7"/>
    </row>
    <row r="244" spans="2:29">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B244" s="7"/>
      <c r="AC244" s="7"/>
    </row>
    <row r="245" spans="2:29">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B245" s="7"/>
      <c r="AC245" s="7"/>
    </row>
    <row r="246" spans="2:29">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B246" s="7"/>
      <c r="AC246" s="7"/>
    </row>
    <row r="247" spans="2:29">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B247" s="7"/>
      <c r="AC247" s="7"/>
    </row>
    <row r="248" spans="2:29">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B248" s="7"/>
      <c r="AC248" s="7"/>
    </row>
    <row r="249" spans="2:29">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B249" s="7"/>
      <c r="AC249" s="7"/>
    </row>
    <row r="250" spans="2:29">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B250" s="7"/>
      <c r="AC250" s="7"/>
    </row>
    <row r="251" spans="2:29">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B251" s="7"/>
      <c r="AC251" s="7"/>
    </row>
    <row r="252" spans="2:29">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B252" s="7"/>
      <c r="AC252" s="7"/>
    </row>
    <row r="253" spans="2:29">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B253" s="7"/>
      <c r="AC253" s="7"/>
    </row>
    <row r="254" spans="2:29">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B254" s="7"/>
      <c r="AC254" s="7"/>
    </row>
    <row r="255" spans="2:29">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B255" s="7"/>
      <c r="AC255" s="7"/>
    </row>
    <row r="256" spans="2:29">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B256" s="7"/>
      <c r="AC256" s="7"/>
    </row>
    <row r="257" spans="2:29">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B257" s="7"/>
      <c r="AC257" s="7"/>
    </row>
    <row r="258" spans="2:29">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B258" s="7"/>
      <c r="AC258" s="7"/>
    </row>
    <row r="259" spans="2:29">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B259" s="7"/>
      <c r="AC259" s="7"/>
    </row>
    <row r="260" spans="2:29">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B260" s="7"/>
      <c r="AC260" s="7"/>
    </row>
    <row r="261" spans="2:29">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B261" s="7"/>
      <c r="AC261" s="7"/>
    </row>
    <row r="262" spans="2:29">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B262" s="7"/>
      <c r="AC262" s="7"/>
    </row>
    <row r="263" spans="2:29">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B263" s="7"/>
      <c r="AC263" s="7"/>
    </row>
    <row r="264" spans="2:29">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B264" s="7"/>
      <c r="AC264" s="7"/>
    </row>
    <row r="265" spans="2:29">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B265" s="7"/>
      <c r="AC265" s="7"/>
    </row>
    <row r="266" spans="2:29">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B266" s="7"/>
      <c r="AC266" s="7"/>
    </row>
    <row r="267" spans="2:29">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B267" s="7"/>
      <c r="AC267" s="7"/>
    </row>
    <row r="268" spans="2:29">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B268" s="7"/>
      <c r="AC268" s="7"/>
    </row>
    <row r="269" spans="2:29">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B269" s="7"/>
      <c r="AC269" s="7"/>
    </row>
    <row r="270" spans="2:29">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B270" s="7"/>
      <c r="AC270" s="7"/>
    </row>
    <row r="271" spans="2:29">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B271" s="7"/>
      <c r="AC271" s="7"/>
    </row>
    <row r="272" spans="2:29">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B272" s="7"/>
      <c r="AC272" s="7"/>
    </row>
    <row r="273" spans="2:29">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B273" s="7"/>
      <c r="AC273" s="7"/>
    </row>
    <row r="274" spans="2:29">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B274" s="7"/>
      <c r="AC274" s="7"/>
    </row>
    <row r="275" spans="2:29">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B275" s="7"/>
      <c r="AC275" s="7"/>
    </row>
    <row r="276" spans="2:29">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B276" s="7"/>
      <c r="AC276" s="7"/>
    </row>
    <row r="277" spans="2:29">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B277" s="7"/>
      <c r="AC277" s="7"/>
    </row>
    <row r="278" spans="2:29">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B278" s="7"/>
      <c r="AC278" s="7"/>
    </row>
    <row r="279" spans="2:29">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B279" s="7"/>
      <c r="AC279" s="7"/>
    </row>
    <row r="280" spans="2:29">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B280" s="7"/>
      <c r="AC280" s="7"/>
    </row>
    <row r="281" spans="2:29">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B281" s="7"/>
      <c r="AC281" s="7"/>
    </row>
    <row r="282" spans="2:29">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B282" s="7"/>
      <c r="AC282" s="7"/>
    </row>
    <row r="283" spans="2:29">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B283" s="7"/>
      <c r="AC283" s="7"/>
    </row>
    <row r="284" spans="2:29">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B284" s="7"/>
      <c r="AC284" s="7"/>
    </row>
    <row r="285" spans="2:29">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B285" s="7"/>
      <c r="AC285" s="7"/>
    </row>
    <row r="286" spans="2:29">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B286" s="7"/>
      <c r="AC286" s="7"/>
    </row>
    <row r="287" spans="2:29">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B287" s="7"/>
      <c r="AC287" s="7"/>
    </row>
    <row r="288" spans="2:29">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B288" s="7"/>
      <c r="AC288" s="7"/>
    </row>
    <row r="289" spans="2:29">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B289" s="7"/>
      <c r="AC289" s="7"/>
    </row>
    <row r="290" spans="2:29">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B290" s="7"/>
      <c r="AC290" s="7"/>
    </row>
    <row r="291" spans="2:29">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B291" s="7"/>
      <c r="AC291" s="7"/>
    </row>
    <row r="292" spans="2:29">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B292" s="7"/>
      <c r="AC292" s="7"/>
    </row>
    <row r="293" spans="2:29">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B293" s="7"/>
      <c r="AC293" s="7"/>
    </row>
    <row r="294" spans="2:29">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B294" s="7"/>
      <c r="AC294" s="7"/>
    </row>
    <row r="295" spans="2:29">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B295" s="7"/>
      <c r="AC295" s="7"/>
    </row>
    <row r="296" spans="2:29">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B296" s="7"/>
      <c r="AC296" s="7"/>
    </row>
    <row r="297" spans="2:29">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B297" s="7"/>
      <c r="AC297" s="7"/>
    </row>
    <row r="298" spans="2:29">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B298" s="7"/>
      <c r="AC298" s="7"/>
    </row>
    <row r="299" spans="2:29">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B299" s="7"/>
      <c r="AC299" s="7"/>
    </row>
    <row r="300" spans="2:29">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B300" s="7"/>
      <c r="AC300" s="7"/>
    </row>
    <row r="301" spans="2:29">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B301" s="7"/>
      <c r="AC301" s="7"/>
    </row>
    <row r="302" spans="2:29">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B302" s="7"/>
      <c r="AC302" s="7"/>
    </row>
    <row r="303" spans="2:29">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B303" s="7"/>
      <c r="AC303" s="7"/>
    </row>
    <row r="304" spans="2:29">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B304" s="7"/>
      <c r="AC304" s="7"/>
    </row>
    <row r="305" spans="2:29">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B305" s="7"/>
      <c r="AC305" s="7"/>
    </row>
    <row r="306" spans="2:29">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B306" s="7"/>
      <c r="AC306" s="7"/>
    </row>
    <row r="307" spans="2:29">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B307" s="7"/>
      <c r="AC307" s="7"/>
    </row>
    <row r="308" spans="2:29">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B308" s="7"/>
      <c r="AC308" s="7"/>
    </row>
    <row r="309" spans="2:29">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B309" s="7"/>
      <c r="AC309" s="7"/>
    </row>
    <row r="310" spans="2:29">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B310" s="7"/>
      <c r="AC310" s="7"/>
    </row>
    <row r="311" spans="2:29">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B311" s="7"/>
      <c r="AC311" s="7"/>
    </row>
    <row r="312" spans="2:29">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B312" s="7"/>
      <c r="AC312" s="7"/>
    </row>
    <row r="313" spans="2:29">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B313" s="7"/>
      <c r="AC313" s="7"/>
    </row>
    <row r="314" spans="2:29">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B314" s="7"/>
      <c r="AC314" s="7"/>
    </row>
    <row r="315" spans="2:29">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B315" s="7"/>
      <c r="AC315" s="7"/>
    </row>
    <row r="316" spans="2:29">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B316" s="7"/>
      <c r="AC316" s="7"/>
    </row>
    <row r="317" spans="2:29">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B317" s="7"/>
      <c r="AC317" s="7"/>
    </row>
    <row r="318" spans="2:29">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B318" s="7"/>
      <c r="AC318" s="7"/>
    </row>
    <row r="319" spans="2:29">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B319" s="7"/>
      <c r="AC319" s="7"/>
    </row>
    <row r="320" spans="2:29">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B320" s="7"/>
      <c r="AC320" s="7"/>
    </row>
    <row r="321" spans="2:29">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B321" s="7"/>
      <c r="AC321" s="7"/>
    </row>
    <row r="322" spans="2:29">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B322" s="7"/>
      <c r="AC322" s="7"/>
    </row>
    <row r="323" spans="2:29">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B323" s="7"/>
      <c r="AC323" s="7"/>
    </row>
    <row r="324" spans="2:29">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B324" s="7"/>
      <c r="AC324" s="7"/>
    </row>
    <row r="325" spans="2:29">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B325" s="7"/>
      <c r="AC325" s="7"/>
    </row>
    <row r="326" spans="2:29">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B326" s="7"/>
      <c r="AC326" s="7"/>
    </row>
    <row r="327" spans="2:29">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B327" s="7"/>
      <c r="AC327" s="7"/>
    </row>
    <row r="328" spans="2:29">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B328" s="7"/>
      <c r="AC328" s="7"/>
    </row>
    <row r="329" spans="2:29">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B329" s="7"/>
      <c r="AC329" s="7"/>
    </row>
    <row r="330" spans="2:29">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B330" s="7"/>
      <c r="AC330" s="7"/>
    </row>
    <row r="331" spans="2:29">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B331" s="7"/>
      <c r="AC331" s="7"/>
    </row>
    <row r="332" spans="2:29">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B332" s="7"/>
      <c r="AC332" s="7"/>
    </row>
    <row r="333" spans="2:29">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B333" s="7"/>
      <c r="AC333" s="7"/>
    </row>
    <row r="334" spans="2:29">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B334" s="7"/>
      <c r="AC334" s="7"/>
    </row>
    <row r="335" spans="2:29">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B335" s="7"/>
      <c r="AC335" s="7"/>
    </row>
    <row r="336" spans="2:29">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B336" s="7"/>
      <c r="AC336" s="7"/>
    </row>
    <row r="337" spans="2:29">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B337" s="7"/>
      <c r="AC337" s="7"/>
    </row>
    <row r="338" spans="2:29">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B338" s="7"/>
      <c r="AC338" s="7"/>
    </row>
    <row r="339" spans="2:29">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B339" s="7"/>
      <c r="AC339" s="7"/>
    </row>
    <row r="340" spans="2:29">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B340" s="7"/>
      <c r="AC340" s="7"/>
    </row>
    <row r="341" spans="2:29">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B341" s="7"/>
      <c r="AC341" s="7"/>
    </row>
    <row r="342" spans="2:29">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B342" s="7"/>
      <c r="AC342" s="7"/>
    </row>
    <row r="343" spans="2:29">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B343" s="7"/>
      <c r="AC343" s="7"/>
    </row>
    <row r="344" spans="2:29">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B344" s="7"/>
      <c r="AC344" s="7"/>
    </row>
    <row r="345" spans="2:29">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B345" s="7"/>
      <c r="AC345" s="7"/>
    </row>
    <row r="346" spans="2:29">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B346" s="7"/>
      <c r="AC346" s="7"/>
    </row>
    <row r="347" spans="2:29">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B347" s="7"/>
      <c r="AC347" s="7"/>
    </row>
    <row r="348" spans="2:29">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B348" s="7"/>
      <c r="AC348" s="7"/>
    </row>
    <row r="349" spans="2:29">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B349" s="7"/>
      <c r="AC349" s="7"/>
    </row>
    <row r="350" spans="2:29">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B350" s="7"/>
      <c r="AC350" s="7"/>
    </row>
    <row r="351" spans="2:29">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B351" s="7"/>
      <c r="AC351" s="7"/>
    </row>
    <row r="352" spans="2:29">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B352" s="7"/>
      <c r="AC352" s="7"/>
    </row>
    <row r="353" spans="2:29">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B353" s="7"/>
      <c r="AC353" s="7"/>
    </row>
    <row r="354" spans="2:29">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B354" s="7"/>
      <c r="AC354" s="7"/>
    </row>
    <row r="355" spans="2:29">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B355" s="7"/>
      <c r="AC355" s="7"/>
    </row>
    <row r="356" spans="2:29">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B356" s="7"/>
      <c r="AC356" s="7"/>
    </row>
    <row r="357" spans="2:29">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B357" s="7"/>
      <c r="AC357" s="7"/>
    </row>
    <row r="358" spans="2:29">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B358" s="7"/>
      <c r="AC358" s="7"/>
    </row>
    <row r="359" spans="2:29">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B359" s="7"/>
      <c r="AC359" s="7"/>
    </row>
    <row r="360" spans="2:29">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B360" s="7"/>
      <c r="AC360" s="7"/>
    </row>
    <row r="361" spans="2:29">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B361" s="7"/>
      <c r="AC361" s="7"/>
    </row>
    <row r="362" spans="2:29">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B362" s="7"/>
      <c r="AC362" s="7"/>
    </row>
    <row r="363" spans="2:29">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B363" s="7"/>
      <c r="AC363" s="7"/>
    </row>
    <row r="364" spans="2:29">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B364" s="7"/>
      <c r="AC364" s="7"/>
    </row>
    <row r="365" spans="2:29">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B365" s="7"/>
      <c r="AC365" s="7"/>
    </row>
    <row r="366" spans="2:29">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B366" s="7"/>
      <c r="AC366" s="7"/>
    </row>
    <row r="367" spans="2:29">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B367" s="7"/>
      <c r="AC367" s="7"/>
    </row>
    <row r="368" spans="2:29">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B368" s="7"/>
      <c r="AC368" s="7"/>
    </row>
    <row r="371" spans="2:29">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B371" s="7"/>
      <c r="AC371" s="7"/>
    </row>
    <row r="372" spans="2:29">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B372" s="7"/>
      <c r="AC372" s="7"/>
    </row>
    <row r="373" spans="2:29">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B373" s="7"/>
      <c r="AC373" s="7"/>
    </row>
    <row r="374" spans="2:29">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B374" s="7"/>
      <c r="AC374" s="7"/>
    </row>
    <row r="375" spans="2:29">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B375" s="7"/>
      <c r="AC375" s="7"/>
    </row>
    <row r="376" spans="2:29">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B376" s="7"/>
      <c r="AC376" s="7"/>
    </row>
    <row r="377" spans="2:29">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B377" s="7"/>
      <c r="AC377" s="7"/>
    </row>
    <row r="378" spans="2:29">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B378" s="7"/>
      <c r="AC378" s="7"/>
    </row>
  </sheetData>
  <mergeCells count="26">
    <mergeCell ref="A137:A189"/>
    <mergeCell ref="P137:Y137"/>
    <mergeCell ref="P143:Y143"/>
    <mergeCell ref="P148:Y148"/>
    <mergeCell ref="P154:Y154"/>
    <mergeCell ref="P163:Y163"/>
    <mergeCell ref="P168:Y168"/>
    <mergeCell ref="P179:Y179"/>
    <mergeCell ref="P41:Y41"/>
    <mergeCell ref="P47:Y47"/>
    <mergeCell ref="A51:A136"/>
    <mergeCell ref="P51:Y51"/>
    <mergeCell ref="P56:Y56"/>
    <mergeCell ref="P62:Y62"/>
    <mergeCell ref="P67:Y67"/>
    <mergeCell ref="P73:Y73"/>
    <mergeCell ref="P78:Y78"/>
    <mergeCell ref="P94:Y94"/>
    <mergeCell ref="A2:A50"/>
    <mergeCell ref="P7:Y7"/>
    <mergeCell ref="P17:Y17"/>
    <mergeCell ref="P21:Y21"/>
    <mergeCell ref="P25:Y25"/>
    <mergeCell ref="P30:Y30"/>
    <mergeCell ref="P110:Y110"/>
    <mergeCell ref="P126:Y1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8"/>
  <sheetViews>
    <sheetView topLeftCell="A5" zoomScaleNormal="100" workbookViewId="0">
      <selection activeCell="A15" sqref="A15"/>
    </sheetView>
  </sheetViews>
  <sheetFormatPr defaultColWidth="11" defaultRowHeight="15.75"/>
  <cols>
    <col min="1" max="1" width="4.125" customWidth="1"/>
    <col min="2" max="2" width="78.375" style="63" customWidth="1"/>
    <col min="3" max="3" width="86.875" customWidth="1"/>
  </cols>
  <sheetData>
    <row r="1" spans="2:3" ht="20.25" thickTop="1" thickBot="1">
      <c r="B1" s="51"/>
      <c r="C1" s="168" t="s">
        <v>210</v>
      </c>
    </row>
    <row r="2" spans="2:3" ht="17.25" thickTop="1" thickBot="1">
      <c r="B2" s="160" t="str">
        <f>Plan!B2</f>
        <v>Stratejik Amaç 1. Hopa İçin Değer Yaratmak</v>
      </c>
      <c r="C2" s="167"/>
    </row>
    <row r="3" spans="2:3" ht="80.25" thickTop="1" thickBot="1">
      <c r="B3" s="161" t="str">
        <f>Plan!B3</f>
        <v xml:space="preserve">Hedef 1.1. Lojistik sektörünün gelişmesi için çalışmalar yapılacaktır. </v>
      </c>
      <c r="C3" s="165" t="s">
        <v>384</v>
      </c>
    </row>
    <row r="4" spans="2:3" ht="80.25" thickTop="1" thickBot="1">
      <c r="B4" s="161" t="str">
        <f>Plan!B4</f>
        <v xml:space="preserve">Hedef 1.2. Turizm sektörünün gelişmesi için çalışmalar yapılacaktır. </v>
      </c>
      <c r="C4" s="165" t="s">
        <v>385</v>
      </c>
    </row>
    <row r="5" spans="2:3" ht="64.5" thickTop="1" thickBot="1">
      <c r="B5" s="161" t="str">
        <f>Plan!B5</f>
        <v xml:space="preserve">Hedef 1.3. Deniz Ürünleri ve Balıkçılık sektörünün gelişmesi için çalışmalar yapılacaktır. </v>
      </c>
      <c r="C5" s="165" t="s">
        <v>386</v>
      </c>
    </row>
    <row r="6" spans="2:3" ht="64.5" thickTop="1" thickBot="1">
      <c r="B6" s="161" t="str">
        <f>Plan!B6</f>
        <v xml:space="preserve">Hedef 1.4. Hopa Limanının etkin ve verimli hale getirilmesi için çalışmalar yapılacaktır. </v>
      </c>
      <c r="C6" s="165" t="s">
        <v>387</v>
      </c>
    </row>
    <row r="7" spans="2:3" ht="64.5" thickTop="1" thickBot="1">
      <c r="B7" s="161" t="str">
        <f>Plan!B7</f>
        <v xml:space="preserve">Hedef 1.5. Gürcistan, Rusya ve İran ile ticaretin gelişmesi için çalışmalar yapılacaktır. </v>
      </c>
      <c r="C7" s="165" t="s">
        <v>388</v>
      </c>
    </row>
    <row r="8" spans="2:3" ht="17.25" hidden="1" thickTop="1" thickBot="1">
      <c r="B8" s="161">
        <f>Plan!B8</f>
        <v>0</v>
      </c>
      <c r="C8" s="165"/>
    </row>
    <row r="9" spans="2:3" ht="64.5" thickTop="1" thickBot="1">
      <c r="B9" s="161" t="str">
        <f>Plan!B9</f>
        <v>Hedef 1.6. İstihdamın artırılması için çalışmalar yapılacaktır.</v>
      </c>
      <c r="C9" s="165" t="s">
        <v>389</v>
      </c>
    </row>
    <row r="10" spans="2:3" ht="80.25" thickTop="1" thickBot="1">
      <c r="B10" s="161" t="str">
        <f>Plan!B10</f>
        <v>Hedef 1.7. Girişimciliğin özendirilmesi için çalışmalar yapılacaktır.</v>
      </c>
      <c r="C10" s="165" t="s">
        <v>390</v>
      </c>
    </row>
    <row r="11" spans="2:3" ht="17.25" hidden="1" thickTop="1" thickBot="1">
      <c r="B11" s="161"/>
      <c r="C11" s="165"/>
    </row>
    <row r="12" spans="2:3" ht="17.25" hidden="1" thickTop="1" thickBot="1">
      <c r="B12" s="161"/>
      <c r="C12" s="165"/>
    </row>
    <row r="13" spans="2:3" ht="17.25" thickTop="1" thickBot="1">
      <c r="B13" s="160" t="str">
        <f>Plan!B11</f>
        <v>Stratejik Amaç 2. Kurumsal Kapasitemizi Geliştirmek</v>
      </c>
      <c r="C13" s="167"/>
    </row>
    <row r="14" spans="2:3" ht="111.75" thickTop="1" thickBot="1">
      <c r="B14" s="162" t="str">
        <f>Plan!B12</f>
        <v>Hedef 2.1. Yönetimde etkinlik ve verimlilik sağlanacaktır.</v>
      </c>
      <c r="C14" s="164" t="s">
        <v>391</v>
      </c>
    </row>
    <row r="15" spans="2:3" ht="143.25" thickTop="1" thickBot="1">
      <c r="B15" s="162" t="str">
        <f>Plan!B13</f>
        <v>Hedef 2.2. Çalışanların (performansları yükseltilecek) verimliliği artırılacaktır.</v>
      </c>
      <c r="C15" s="164" t="s">
        <v>392</v>
      </c>
    </row>
    <row r="16" spans="2:3" ht="159" thickTop="1" thickBot="1">
      <c r="B16" s="162" t="str">
        <f>Plan!B14</f>
        <v>Hedef 2.3. Paydaşlarla ilişkiler geliştirilerek odanın etkin tanıtımı sağlanacaktır.</v>
      </c>
      <c r="C16" s="164" t="s">
        <v>393</v>
      </c>
    </row>
    <row r="17" spans="2:3" ht="111.75" thickTop="1" thickBot="1">
      <c r="B17" s="162" t="str">
        <f>Plan!B15</f>
        <v>Hedef 2.4. Üyelerle ilişkiler güçlendirilecektir.</v>
      </c>
      <c r="C17" s="164" t="s">
        <v>394</v>
      </c>
    </row>
    <row r="18" spans="2:3" ht="48.75" thickTop="1" thickBot="1">
      <c r="B18" s="162" t="str">
        <f>Plan!B16</f>
        <v>Hedef 2.5. Proje geliştirme ve yönetme kapasitesi geliştirilecektir.</v>
      </c>
      <c r="C18" s="164" t="s">
        <v>395</v>
      </c>
    </row>
    <row r="19" spans="2:3" ht="17.25" hidden="1" thickTop="1" thickBot="1">
      <c r="B19" s="162">
        <f>Plan!B17</f>
        <v>0</v>
      </c>
      <c r="C19" s="164"/>
    </row>
    <row r="20" spans="2:3" ht="17.25" hidden="1" thickTop="1" thickBot="1">
      <c r="B20" s="162">
        <f>Plan!B18</f>
        <v>0</v>
      </c>
      <c r="C20" s="164"/>
    </row>
    <row r="21" spans="2:3" ht="17.25" hidden="1" thickTop="1" thickBot="1">
      <c r="B21" s="162">
        <f>Plan!B19</f>
        <v>0</v>
      </c>
      <c r="C21" s="164"/>
    </row>
    <row r="22" spans="2:3" ht="17.25" hidden="1" thickTop="1" thickBot="1">
      <c r="B22" s="162"/>
      <c r="C22" s="164"/>
    </row>
    <row r="23" spans="2:3" ht="17.25" hidden="1" thickTop="1" thickBot="1">
      <c r="B23" s="162"/>
      <c r="C23" s="164"/>
    </row>
    <row r="24" spans="2:3" ht="17.25" hidden="1" thickTop="1" thickBot="1">
      <c r="B24" s="162"/>
      <c r="C24" s="164"/>
    </row>
    <row r="25" spans="2:3" ht="17.25" hidden="1" thickTop="1" thickBot="1">
      <c r="B25" s="162"/>
      <c r="C25" s="164"/>
    </row>
    <row r="26" spans="2:3" ht="17.25" hidden="1" thickTop="1" thickBot="1">
      <c r="B26" s="162"/>
      <c r="C26" s="164"/>
    </row>
    <row r="27" spans="2:3" ht="17.25" thickTop="1" thickBot="1">
      <c r="B27" s="160" t="str">
        <f>Plan!B20</f>
        <v>Stratejik Amaç 3. Hizmetlerimizin Kalitesini Yükseltmek</v>
      </c>
      <c r="C27" s="167"/>
    </row>
    <row r="28" spans="2:3" ht="80.25" thickTop="1" thickBot="1">
      <c r="B28" s="163" t="str">
        <f>Plan!B21</f>
        <v>Hedef 3.1. Üyelerimizin komite ve sektörel bazda, nitelikli biçimde, bir araya gelmeleri sağlanacaktır.</v>
      </c>
      <c r="C28" s="166" t="s">
        <v>396</v>
      </c>
    </row>
    <row r="29" spans="2:3" ht="80.25" thickTop="1" thickBot="1">
      <c r="B29" s="163" t="str">
        <f>Plan!B22</f>
        <v>Hedef 3.2. Üyelerimize, ihtiyaçları doğrultusunda, bilgi ve danışmanlık desteği verilecektir.</v>
      </c>
      <c r="C29" s="166" t="s">
        <v>365</v>
      </c>
    </row>
    <row r="30" spans="2:3" ht="48.75" thickTop="1" thickBot="1">
      <c r="B30" s="163" t="str">
        <f>Plan!B23</f>
        <v>Hedef 3.3. Üyelerimize iş geliştirme desteği sağlanacaktır.</v>
      </c>
      <c r="C30" s="166" t="s">
        <v>397</v>
      </c>
    </row>
    <row r="31" spans="2:3" ht="48.75" thickTop="1" thickBot="1">
      <c r="B31" s="163" t="str">
        <f>Plan!B24</f>
        <v>Hedef 3.4. Üyelerimize, ihtiyaçları doğrultusunda, eğitimler verilecektir.</v>
      </c>
      <c r="C31" s="166" t="s">
        <v>398</v>
      </c>
    </row>
    <row r="32" spans="2:3" ht="64.5" thickTop="1" thickBot="1">
      <c r="B32" s="163" t="str">
        <f>Plan!B25</f>
        <v>Hedef 3.5. Üyelerimizin uluslararası pazarlara açılması sağlanacaktır.</v>
      </c>
      <c r="C32" s="166" t="s">
        <v>399</v>
      </c>
    </row>
    <row r="33" spans="2:3" ht="17.25" hidden="1" thickTop="1" thickBot="1">
      <c r="B33" s="163">
        <f>Plan!B26</f>
        <v>0</v>
      </c>
      <c r="C33" s="166"/>
    </row>
    <row r="34" spans="2:3" ht="17.25" hidden="1" thickTop="1" thickBot="1">
      <c r="B34" s="163"/>
      <c r="C34" s="166"/>
    </row>
    <row r="35" spans="2:3" ht="17.25" hidden="1" thickTop="1" thickBot="1">
      <c r="B35" s="163"/>
      <c r="C35" s="166"/>
    </row>
    <row r="36" spans="2:3" ht="17.25" hidden="1" thickTop="1" thickBot="1">
      <c r="B36" s="163"/>
      <c r="C36" s="166"/>
    </row>
    <row r="37" spans="2:3" ht="17.25" hidden="1" thickTop="1" thickBot="1">
      <c r="B37" s="163"/>
      <c r="C37" s="166"/>
    </row>
    <row r="38" spans="2:3" ht="16.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Kapak</vt:lpstr>
      <vt:lpstr>Plan</vt:lpstr>
      <vt:lpstr>PERFORMANSLAR</vt:lpstr>
      <vt:lpstr>2019 Programı</vt:lpstr>
      <vt:lpstr>2020 Programı</vt:lpstr>
      <vt:lpstr>2021 Programı</vt:lpstr>
      <vt:lpstr>2022 Programı</vt:lpstr>
      <vt:lpstr>2023 Programı</vt:lpstr>
      <vt:lpstr>Olası (Stratejiler) Faaliyetler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Kullanıcısı</dc:creator>
  <cp:lastModifiedBy>melisdukkan@outlook.com</cp:lastModifiedBy>
  <cp:lastPrinted>2021-12-28T16:49:13Z</cp:lastPrinted>
  <dcterms:created xsi:type="dcterms:W3CDTF">2016-07-07T22:25:25Z</dcterms:created>
  <dcterms:modified xsi:type="dcterms:W3CDTF">2023-01-10T14:08:39Z</dcterms:modified>
</cp:coreProperties>
</file>